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5480" windowHeight="6855" firstSheet="1" activeTab="3"/>
  </bookViews>
  <sheets>
    <sheet name="説明" sheetId="15" r:id="rId1"/>
    <sheet name="情報入力用" sheetId="11" r:id="rId2"/>
    <sheet name="選手番号入力用" sheetId="12" r:id="rId3"/>
    <sheet name="エントリー表印刷用" sheetId="10" r:id="rId4"/>
    <sheet name="個人情報" sheetId="17" r:id="rId5"/>
    <sheet name="冊子用" sheetId="14" r:id="rId6"/>
    <sheet name="チェックシート用" sheetId="16" r:id="rId7"/>
    <sheet name="入力用リスト" sheetId="13" r:id="rId8"/>
  </sheets>
  <definedNames>
    <definedName name="_xlnm.Print_Area" localSheetId="3">エントリー表印刷用!$A$1:$AH$38</definedName>
    <definedName name="_xlnm.Print_Area" localSheetId="6">チェックシート用!$A$1:$X$21</definedName>
    <definedName name="_xlnm.Print_Area" localSheetId="5">冊子用!$A$1:$AK$26</definedName>
  </definedNames>
  <calcPr calcId="125725"/>
</workbook>
</file>

<file path=xl/calcChain.xml><?xml version="1.0" encoding="utf-8"?>
<calcChain xmlns="http://schemas.openxmlformats.org/spreadsheetml/2006/main">
  <c r="D5" i="10"/>
  <c r="E33" i="17"/>
  <c r="F32"/>
  <c r="E30"/>
  <c r="E29"/>
  <c r="B20" i="16"/>
  <c r="M20"/>
  <c r="F20"/>
  <c r="D20"/>
  <c r="B19"/>
  <c r="M19"/>
  <c r="F19"/>
  <c r="D19"/>
  <c r="B18"/>
  <c r="M18"/>
  <c r="F18"/>
  <c r="D18"/>
  <c r="B17"/>
  <c r="M17"/>
  <c r="F17"/>
  <c r="D17"/>
  <c r="B16"/>
  <c r="M16"/>
  <c r="F16"/>
  <c r="D16"/>
  <c r="B15"/>
  <c r="M15"/>
  <c r="F15"/>
  <c r="D15"/>
  <c r="B14"/>
  <c r="M14"/>
  <c r="F14"/>
  <c r="D14"/>
  <c r="B13"/>
  <c r="M13"/>
  <c r="F13"/>
  <c r="D13"/>
  <c r="B12"/>
  <c r="M12"/>
  <c r="F12"/>
  <c r="D12"/>
  <c r="B11"/>
  <c r="M11"/>
  <c r="F11"/>
  <c r="D11"/>
  <c r="B10"/>
  <c r="M10"/>
  <c r="F10"/>
  <c r="D10"/>
  <c r="B9"/>
  <c r="M9"/>
  <c r="F9"/>
  <c r="D9"/>
  <c r="B8"/>
  <c r="M8"/>
  <c r="F8"/>
  <c r="D8"/>
  <c r="B7"/>
  <c r="M7"/>
  <c r="F7"/>
  <c r="D7"/>
  <c r="B6"/>
  <c r="M6"/>
  <c r="F6"/>
  <c r="D6"/>
  <c r="B5"/>
  <c r="M5"/>
  <c r="F5"/>
  <c r="D5"/>
  <c r="F3"/>
  <c r="B3"/>
  <c r="AG25" i="14"/>
  <c r="AF25"/>
  <c r="AE25"/>
  <c r="AD25"/>
  <c r="AC25"/>
  <c r="AB25"/>
  <c r="AA25"/>
  <c r="Z25"/>
  <c r="Y25"/>
  <c r="X25"/>
  <c r="W25"/>
  <c r="N25"/>
  <c r="E25"/>
  <c r="B25"/>
  <c r="AG24"/>
  <c r="AF24"/>
  <c r="AE24"/>
  <c r="AD24"/>
  <c r="AC24"/>
  <c r="AB24"/>
  <c r="AA24"/>
  <c r="Z24"/>
  <c r="Y24"/>
  <c r="X24"/>
  <c r="W24"/>
  <c r="N24"/>
  <c r="E24"/>
  <c r="B24"/>
  <c r="AG23"/>
  <c r="AF23"/>
  <c r="AE23"/>
  <c r="AD23"/>
  <c r="AC23"/>
  <c r="AB23"/>
  <c r="AA23"/>
  <c r="Z23"/>
  <c r="Y23"/>
  <c r="X23"/>
  <c r="W23"/>
  <c r="N23"/>
  <c r="E23"/>
  <c r="B23"/>
  <c r="AG22"/>
  <c r="AF22"/>
  <c r="AE22"/>
  <c r="AD22"/>
  <c r="AC22"/>
  <c r="AB22"/>
  <c r="AA22"/>
  <c r="Z22"/>
  <c r="Y22"/>
  <c r="X22"/>
  <c r="W22"/>
  <c r="N22"/>
  <c r="E22"/>
  <c r="B22"/>
  <c r="AG21"/>
  <c r="AF21"/>
  <c r="AE21"/>
  <c r="AD21"/>
  <c r="AC21"/>
  <c r="AB21"/>
  <c r="AA21"/>
  <c r="Z21"/>
  <c r="Y21"/>
  <c r="X21"/>
  <c r="W21"/>
  <c r="N21"/>
  <c r="E21"/>
  <c r="B21"/>
  <c r="AG20"/>
  <c r="AF20"/>
  <c r="AE20"/>
  <c r="AD20"/>
  <c r="AC20"/>
  <c r="AB20"/>
  <c r="AA20"/>
  <c r="Z20"/>
  <c r="Y20"/>
  <c r="X20"/>
  <c r="W20"/>
  <c r="N20"/>
  <c r="E20"/>
  <c r="B20"/>
  <c r="AG19"/>
  <c r="AF19"/>
  <c r="AE19"/>
  <c r="AD19"/>
  <c r="AC19"/>
  <c r="AB19"/>
  <c r="AA19"/>
  <c r="Z19"/>
  <c r="Y19"/>
  <c r="X19"/>
  <c r="W19"/>
  <c r="N19"/>
  <c r="E19"/>
  <c r="B19"/>
  <c r="AG18"/>
  <c r="AF18"/>
  <c r="AE18"/>
  <c r="AD18"/>
  <c r="AC18"/>
  <c r="AB18"/>
  <c r="AA18"/>
  <c r="Z18"/>
  <c r="Y18"/>
  <c r="X18"/>
  <c r="W18"/>
  <c r="N18"/>
  <c r="E18"/>
  <c r="B18"/>
  <c r="AG17"/>
  <c r="AF17"/>
  <c r="AE17"/>
  <c r="AD17"/>
  <c r="AC17"/>
  <c r="AB17"/>
  <c r="AA17"/>
  <c r="Z17"/>
  <c r="Y17"/>
  <c r="X17"/>
  <c r="W17"/>
  <c r="N17"/>
  <c r="E17"/>
  <c r="B17"/>
  <c r="AG16"/>
  <c r="AF16"/>
  <c r="AE16"/>
  <c r="AD16"/>
  <c r="AC16"/>
  <c r="AB16"/>
  <c r="AA16"/>
  <c r="Z16"/>
  <c r="Y16"/>
  <c r="X16"/>
  <c r="W16"/>
  <c r="N16"/>
  <c r="E16"/>
  <c r="B16"/>
  <c r="AG15"/>
  <c r="AF15"/>
  <c r="AE15"/>
  <c r="AD15"/>
  <c r="AC15"/>
  <c r="AB15"/>
  <c r="AA15"/>
  <c r="Z15"/>
  <c r="Y15"/>
  <c r="X15"/>
  <c r="W15"/>
  <c r="N15"/>
  <c r="E15"/>
  <c r="B15"/>
  <c r="AG14"/>
  <c r="AF14"/>
  <c r="AE14"/>
  <c r="AD14"/>
  <c r="AC14"/>
  <c r="AB14"/>
  <c r="AA14"/>
  <c r="Z14"/>
  <c r="Y14"/>
  <c r="X14"/>
  <c r="W14"/>
  <c r="N14"/>
  <c r="E14"/>
  <c r="B14"/>
  <c r="AG13"/>
  <c r="AF13"/>
  <c r="AE13"/>
  <c r="AD13"/>
  <c r="AC13"/>
  <c r="AB13"/>
  <c r="AA13"/>
  <c r="Z13"/>
  <c r="Y13"/>
  <c r="X13"/>
  <c r="W13"/>
  <c r="N13"/>
  <c r="E13"/>
  <c r="B13"/>
  <c r="AG12"/>
  <c r="AF12"/>
  <c r="AE12"/>
  <c r="AD12"/>
  <c r="AC12"/>
  <c r="AB12"/>
  <c r="AA12"/>
  <c r="Z12"/>
  <c r="Y12"/>
  <c r="X12"/>
  <c r="W12"/>
  <c r="N12"/>
  <c r="E12"/>
  <c r="B12"/>
  <c r="AG11"/>
  <c r="AF11"/>
  <c r="AE11"/>
  <c r="AD11"/>
  <c r="AC11"/>
  <c r="AB11"/>
  <c r="AA11"/>
  <c r="Z11"/>
  <c r="Y11"/>
  <c r="X11"/>
  <c r="W11"/>
  <c r="N11"/>
  <c r="E11"/>
  <c r="B11"/>
  <c r="AG10"/>
  <c r="AF10"/>
  <c r="AE10"/>
  <c r="AD10"/>
  <c r="AC10"/>
  <c r="AB10"/>
  <c r="AA10"/>
  <c r="Z10"/>
  <c r="Y10"/>
  <c r="X10"/>
  <c r="W10"/>
  <c r="N10"/>
  <c r="E10"/>
  <c r="B10"/>
  <c r="AF8"/>
  <c r="AB8"/>
  <c r="X8"/>
  <c r="AF7"/>
  <c r="AB7"/>
  <c r="X7"/>
  <c r="O8"/>
  <c r="K8"/>
  <c r="G8"/>
  <c r="O7"/>
  <c r="K7"/>
  <c r="G7"/>
  <c r="AH5"/>
  <c r="AC5"/>
  <c r="AA5"/>
  <c r="V5"/>
  <c r="Q5"/>
  <c r="L5"/>
  <c r="J5"/>
  <c r="E5"/>
  <c r="AB4"/>
  <c r="O4"/>
  <c r="J4"/>
  <c r="E4"/>
  <c r="AI3"/>
  <c r="AH3"/>
  <c r="AG3"/>
  <c r="AF3"/>
  <c r="AE3"/>
  <c r="AD3"/>
  <c r="AC3"/>
  <c r="AB3"/>
  <c r="AA3"/>
  <c r="Z3"/>
  <c r="Y3"/>
  <c r="X3"/>
  <c r="W3"/>
  <c r="V3"/>
  <c r="U3"/>
  <c r="E3"/>
  <c r="B3"/>
  <c r="A31" i="10"/>
  <c r="A30"/>
  <c r="A29"/>
  <c r="A28"/>
  <c r="A27"/>
  <c r="A26"/>
  <c r="A25"/>
  <c r="A24"/>
  <c r="A23"/>
  <c r="A22"/>
  <c r="A21"/>
  <c r="A20"/>
  <c r="A19"/>
  <c r="A18"/>
  <c r="A17"/>
  <c r="A16"/>
  <c r="AC31"/>
  <c r="AC30"/>
  <c r="AC29"/>
  <c r="AC28"/>
  <c r="AC27"/>
  <c r="AC26"/>
  <c r="AC25"/>
  <c r="AC24"/>
  <c r="AC23"/>
  <c r="AC22"/>
  <c r="AC21"/>
  <c r="AC20"/>
  <c r="AC19"/>
  <c r="AC18"/>
  <c r="AC17"/>
  <c r="AC16"/>
  <c r="AB31"/>
  <c r="AA31"/>
  <c r="Z31"/>
  <c r="Y31"/>
  <c r="X31"/>
  <c r="W31"/>
  <c r="V31"/>
  <c r="U31"/>
  <c r="T31"/>
  <c r="S31"/>
  <c r="AB30"/>
  <c r="AA30"/>
  <c r="Z30"/>
  <c r="Y30"/>
  <c r="X30"/>
  <c r="W30"/>
  <c r="V30"/>
  <c r="U30"/>
  <c r="T30"/>
  <c r="S30"/>
  <c r="AB29"/>
  <c r="AA29"/>
  <c r="Z29"/>
  <c r="Y29"/>
  <c r="X29"/>
  <c r="W29"/>
  <c r="V29"/>
  <c r="U29"/>
  <c r="T29"/>
  <c r="S29"/>
  <c r="AB28"/>
  <c r="AA28"/>
  <c r="Z28"/>
  <c r="Y28"/>
  <c r="X28"/>
  <c r="W28"/>
  <c r="V28"/>
  <c r="U28"/>
  <c r="T28"/>
  <c r="S28"/>
  <c r="AB27"/>
  <c r="AA27"/>
  <c r="Z27"/>
  <c r="Y27"/>
  <c r="X27"/>
  <c r="W27"/>
  <c r="V27"/>
  <c r="U27"/>
  <c r="T27"/>
  <c r="S27"/>
  <c r="AB26"/>
  <c r="AA26"/>
  <c r="Z26"/>
  <c r="Y26"/>
  <c r="X26"/>
  <c r="W26"/>
  <c r="V26"/>
  <c r="U26"/>
  <c r="T26"/>
  <c r="S26"/>
  <c r="AB25"/>
  <c r="AA25"/>
  <c r="Z25"/>
  <c r="Y25"/>
  <c r="X25"/>
  <c r="W25"/>
  <c r="V25"/>
  <c r="U25"/>
  <c r="T25"/>
  <c r="S25"/>
  <c r="AB24"/>
  <c r="AA24"/>
  <c r="Z24"/>
  <c r="Y24"/>
  <c r="X24"/>
  <c r="W24"/>
  <c r="V24"/>
  <c r="U24"/>
  <c r="T24"/>
  <c r="S24"/>
  <c r="AB23"/>
  <c r="AA23"/>
  <c r="Z23"/>
  <c r="Y23"/>
  <c r="X23"/>
  <c r="W23"/>
  <c r="V23"/>
  <c r="U23"/>
  <c r="T23"/>
  <c r="S23"/>
  <c r="AB22"/>
  <c r="AA22"/>
  <c r="Z22"/>
  <c r="Y22"/>
  <c r="X22"/>
  <c r="W22"/>
  <c r="V22"/>
  <c r="U22"/>
  <c r="T22"/>
  <c r="S22"/>
  <c r="AB21"/>
  <c r="AA21"/>
  <c r="Z21"/>
  <c r="Y21"/>
  <c r="X21"/>
  <c r="W21"/>
  <c r="V21"/>
  <c r="U21"/>
  <c r="T21"/>
  <c r="S21"/>
  <c r="AB20"/>
  <c r="AA20"/>
  <c r="Z20"/>
  <c r="Y20"/>
  <c r="X20"/>
  <c r="W20"/>
  <c r="V20"/>
  <c r="U20"/>
  <c r="T20"/>
  <c r="S20"/>
  <c r="AB19"/>
  <c r="AA19"/>
  <c r="Z19"/>
  <c r="Y19"/>
  <c r="X19"/>
  <c r="W19"/>
  <c r="V19"/>
  <c r="U19"/>
  <c r="T19"/>
  <c r="S19"/>
  <c r="AB18"/>
  <c r="AA18"/>
  <c r="Z18"/>
  <c r="Y18"/>
  <c r="X18"/>
  <c r="W18"/>
  <c r="V18"/>
  <c r="U18"/>
  <c r="T18"/>
  <c r="S18"/>
  <c r="AB17"/>
  <c r="AA17"/>
  <c r="Z17"/>
  <c r="Y17"/>
  <c r="X17"/>
  <c r="W17"/>
  <c r="V17"/>
  <c r="U17"/>
  <c r="T17"/>
  <c r="S17"/>
  <c r="AB16"/>
  <c r="AA16"/>
  <c r="Z16"/>
  <c r="Y16"/>
  <c r="X16"/>
  <c r="W16"/>
  <c r="V16"/>
  <c r="U16"/>
  <c r="T16"/>
  <c r="S16"/>
  <c r="K31"/>
  <c r="K30"/>
  <c r="K29"/>
  <c r="K28"/>
  <c r="K27"/>
  <c r="K26"/>
  <c r="K25"/>
  <c r="K24"/>
  <c r="K23"/>
  <c r="K22"/>
  <c r="K21"/>
  <c r="K20"/>
  <c r="K19"/>
  <c r="K18"/>
  <c r="K17"/>
  <c r="K16"/>
  <c r="D31"/>
  <c r="D30"/>
  <c r="D29"/>
  <c r="D28"/>
  <c r="D27"/>
  <c r="D26"/>
  <c r="D25"/>
  <c r="D24"/>
  <c r="D23"/>
  <c r="D22"/>
  <c r="D21"/>
  <c r="D20"/>
  <c r="D19"/>
  <c r="D18"/>
  <c r="D17"/>
  <c r="D16"/>
  <c r="Z38"/>
  <c r="K38"/>
  <c r="AC35"/>
  <c r="Z35"/>
  <c r="V35"/>
  <c r="O13"/>
  <c r="J13"/>
  <c r="E13"/>
  <c r="O12"/>
  <c r="J12"/>
  <c r="E12"/>
  <c r="O11"/>
  <c r="J11"/>
  <c r="E11"/>
  <c r="O10"/>
  <c r="J10"/>
  <c r="E10"/>
  <c r="AG7"/>
  <c r="AB7"/>
  <c r="Z7"/>
  <c r="U7"/>
  <c r="P7"/>
  <c r="K7"/>
  <c r="I7"/>
  <c r="D7"/>
  <c r="AA6"/>
  <c r="N6"/>
  <c r="I6"/>
  <c r="D6"/>
  <c r="AH5"/>
  <c r="AG5"/>
  <c r="AF5"/>
  <c r="AE5"/>
  <c r="AD5"/>
  <c r="AC5"/>
  <c r="AB5"/>
  <c r="AA5"/>
  <c r="Z5"/>
  <c r="Y5"/>
  <c r="X5"/>
  <c r="W5"/>
  <c r="V5"/>
  <c r="U5"/>
  <c r="T5"/>
  <c r="A5"/>
</calcChain>
</file>

<file path=xl/sharedStrings.xml><?xml version="1.0" encoding="utf-8"?>
<sst xmlns="http://schemas.openxmlformats.org/spreadsheetml/2006/main" count="261" uniqueCount="189">
  <si>
    <t>チーム名</t>
  </si>
  <si>
    <t>監督氏名</t>
  </si>
  <si>
    <t>ｺｰﾁ氏名</t>
  </si>
  <si>
    <t>帯同審判</t>
  </si>
  <si>
    <t>試合日</t>
  </si>
  <si>
    <t>パンツ</t>
  </si>
  <si>
    <t>選　手　名</t>
  </si>
  <si>
    <t>背番号</t>
  </si>
  <si>
    <t>日</t>
  </si>
  <si>
    <t>４種委員会委員長 様</t>
  </si>
  <si>
    <t>（本表は、大会の参加申込書メンバー表も兼ねますので、あらかじめコピーを手元に残しておいて下さい）</t>
  </si>
  <si>
    <t>地区名</t>
  </si>
  <si>
    <t>略称（８文字以内）</t>
  </si>
  <si>
    <t>チーム登録番号</t>
  </si>
  <si>
    <t>（級）</t>
  </si>
  <si>
    <t>緊急連絡℡</t>
  </si>
  <si>
    <t>Ｅ-mail;</t>
  </si>
  <si>
    <t>注）ﾕﾆﾌｫｰﾑは２着４色を記入のこと。</t>
  </si>
  <si>
    <t>ﾕﾆﾌｫｰﾑ色</t>
  </si>
  <si>
    <t>シャツ</t>
  </si>
  <si>
    <t>ｽﾄｯｷﾝｸﾞ</t>
  </si>
  <si>
    <t>月</t>
  </si>
  <si>
    <t>ＦＰ</t>
  </si>
  <si>
    <t>メイン</t>
  </si>
  <si>
    <t>試合会場</t>
  </si>
  <si>
    <t>サブ</t>
  </si>
  <si>
    <t>対戦相手</t>
  </si>
  <si>
    <t>ＧＫ</t>
  </si>
  <si>
    <t>　&lt;大会当日について&gt;</t>
  </si>
  <si>
    <t>Pｏｓ.</t>
  </si>
  <si>
    <t>フ　リ　ガ　ナ</t>
  </si>
  <si>
    <t>登　録　番　号</t>
  </si>
  <si>
    <t>出　場</t>
  </si>
  <si>
    <t>注）Pos.（ポジション）はGK・ＦＰを記入する。緊急の場合を除きＦＰがＧＫをする場合も背番号は同一番号とする。</t>
  </si>
  <si>
    <t>代表者</t>
  </si>
  <si>
    <t>上記の者は、本人の意思・健康等を配慮し、保護者の了解を得たので参加を申込ます。</t>
  </si>
  <si>
    <t>監督・コーチ名の後の級は指導者資格を記入すること。</t>
    <rPh sb="0" eb="2">
      <t>カントク</t>
    </rPh>
    <rPh sb="6" eb="7">
      <t>メイ</t>
    </rPh>
    <rPh sb="8" eb="9">
      <t>アト</t>
    </rPh>
    <rPh sb="10" eb="11">
      <t>キュウ</t>
    </rPh>
    <rPh sb="12" eb="15">
      <t>シドウシャ</t>
    </rPh>
    <rPh sb="15" eb="17">
      <t>シカク</t>
    </rPh>
    <rPh sb="18" eb="20">
      <t>キニュウ</t>
    </rPh>
    <phoneticPr fontId="16"/>
  </si>
  <si>
    <r>
      <t>(公財)</t>
    </r>
    <r>
      <rPr>
        <sz val="14"/>
        <rFont val="ＭＳ Ｐゴシック"/>
        <family val="3"/>
        <charset val="128"/>
      </rPr>
      <t>愛知県サッカー協会</t>
    </r>
    <rPh sb="1" eb="2">
      <t>コウ</t>
    </rPh>
    <rPh sb="2" eb="3">
      <t>ザイ</t>
    </rPh>
    <rPh sb="4" eb="7">
      <t>アイチケン</t>
    </rPh>
    <phoneticPr fontId="16"/>
  </si>
  <si>
    <t>入力欄</t>
    <rPh sb="0" eb="3">
      <t>ニュウリョクラン</t>
    </rPh>
    <phoneticPr fontId="6"/>
  </si>
  <si>
    <t>緊急連絡先TEL</t>
    <rPh sb="0" eb="2">
      <t>キンキュウ</t>
    </rPh>
    <rPh sb="2" eb="5">
      <t>レンラクサキ</t>
    </rPh>
    <phoneticPr fontId="6"/>
  </si>
  <si>
    <t>E-mail</t>
    <phoneticPr fontId="6"/>
  </si>
  <si>
    <t>ライセンス級</t>
    <rPh sb="5" eb="6">
      <t>キュウ</t>
    </rPh>
    <phoneticPr fontId="6"/>
  </si>
  <si>
    <t>審判資格級</t>
    <rPh sb="0" eb="2">
      <t>シンパン</t>
    </rPh>
    <rPh sb="2" eb="5">
      <t>シカクキュウ</t>
    </rPh>
    <phoneticPr fontId="6"/>
  </si>
  <si>
    <t>監督</t>
    <rPh sb="0" eb="2">
      <t>カントク</t>
    </rPh>
    <phoneticPr fontId="6"/>
  </si>
  <si>
    <t>帯同審判①</t>
    <rPh sb="0" eb="2">
      <t>タイドウ</t>
    </rPh>
    <rPh sb="2" eb="4">
      <t>シンパン</t>
    </rPh>
    <phoneticPr fontId="6"/>
  </si>
  <si>
    <t>帯同審判②</t>
    <rPh sb="0" eb="2">
      <t>タイドウ</t>
    </rPh>
    <rPh sb="2" eb="4">
      <t>シンパン</t>
    </rPh>
    <phoneticPr fontId="6"/>
  </si>
  <si>
    <t>コーチ①</t>
    <phoneticPr fontId="6"/>
  </si>
  <si>
    <t>コーチ②</t>
    <phoneticPr fontId="6"/>
  </si>
  <si>
    <t>氏名</t>
    <rPh sb="0" eb="2">
      <t>シメイ</t>
    </rPh>
    <phoneticPr fontId="6"/>
  </si>
  <si>
    <t>項目</t>
    <rPh sb="0" eb="2">
      <t>コウモク</t>
    </rPh>
    <phoneticPr fontId="6"/>
  </si>
  <si>
    <t>FP</t>
  </si>
  <si>
    <t>FP</t>
    <phoneticPr fontId="6"/>
  </si>
  <si>
    <t>メイン</t>
    <phoneticPr fontId="6"/>
  </si>
  <si>
    <t>サブ</t>
    <phoneticPr fontId="6"/>
  </si>
  <si>
    <t>GK</t>
  </si>
  <si>
    <t>GK</t>
    <phoneticPr fontId="6"/>
  </si>
  <si>
    <t>シャツ</t>
    <phoneticPr fontId="6"/>
  </si>
  <si>
    <t>ﾕﾆﾌｫｰﾑ色</t>
    <rPh sb="6" eb="7">
      <t>イロ</t>
    </rPh>
    <phoneticPr fontId="6"/>
  </si>
  <si>
    <t>パンツ</t>
    <phoneticPr fontId="6"/>
  </si>
  <si>
    <t>ｽﾄｯｷﾝｸﾞ</t>
    <phoneticPr fontId="6"/>
  </si>
  <si>
    <t>地区名</t>
    <rPh sb="0" eb="3">
      <t>チクメイ</t>
    </rPh>
    <phoneticPr fontId="6"/>
  </si>
  <si>
    <t>備考</t>
    <rPh sb="0" eb="2">
      <t>ビコウ</t>
    </rPh>
    <phoneticPr fontId="6"/>
  </si>
  <si>
    <t>7桁</t>
    <rPh sb="1" eb="2">
      <t>ケタ</t>
    </rPh>
    <phoneticPr fontId="6"/>
  </si>
  <si>
    <t>C</t>
    <phoneticPr fontId="6"/>
  </si>
  <si>
    <t>アルファベットのみ</t>
    <phoneticPr fontId="6"/>
  </si>
  <si>
    <t>ハイフォン(-)入力</t>
    <rPh sb="8" eb="10">
      <t>ニュウリョク</t>
    </rPh>
    <phoneticPr fontId="6"/>
  </si>
  <si>
    <t>D</t>
    <phoneticPr fontId="6"/>
  </si>
  <si>
    <t>C</t>
    <phoneticPr fontId="6"/>
  </si>
  <si>
    <t>3</t>
    <phoneticPr fontId="6"/>
  </si>
  <si>
    <t>3</t>
    <phoneticPr fontId="6"/>
  </si>
  <si>
    <t>名古屋</t>
    <rPh sb="0" eb="3">
      <t>ナゴヤ</t>
    </rPh>
    <phoneticPr fontId="6"/>
  </si>
  <si>
    <t>西尾張</t>
    <rPh sb="0" eb="1">
      <t>ニシ</t>
    </rPh>
    <rPh sb="1" eb="3">
      <t>オワリ</t>
    </rPh>
    <phoneticPr fontId="6"/>
  </si>
  <si>
    <t>東尾張</t>
    <rPh sb="0" eb="3">
      <t>ヒガシオワリ</t>
    </rPh>
    <phoneticPr fontId="6"/>
  </si>
  <si>
    <t>西三河</t>
    <rPh sb="0" eb="3">
      <t>ニシミカワ</t>
    </rPh>
    <phoneticPr fontId="6"/>
  </si>
  <si>
    <t>東三河</t>
    <rPh sb="0" eb="3">
      <t>ヒガシミカワ</t>
    </rPh>
    <phoneticPr fontId="6"/>
  </si>
  <si>
    <t>知多</t>
    <rPh sb="0" eb="2">
      <t>チタ</t>
    </rPh>
    <phoneticPr fontId="6"/>
  </si>
  <si>
    <t>0123456</t>
    <phoneticPr fontId="6"/>
  </si>
  <si>
    <t>赤</t>
    <rPh sb="0" eb="1">
      <t>アカ</t>
    </rPh>
    <phoneticPr fontId="6"/>
  </si>
  <si>
    <t>白</t>
    <rPh sb="0" eb="1">
      <t>シロ</t>
    </rPh>
    <phoneticPr fontId="6"/>
  </si>
  <si>
    <t>橙</t>
    <rPh sb="0" eb="1">
      <t>ダイダイ</t>
    </rPh>
    <phoneticPr fontId="6"/>
  </si>
  <si>
    <t>No.</t>
    <phoneticPr fontId="6"/>
  </si>
  <si>
    <t>ポジション</t>
    <phoneticPr fontId="6"/>
  </si>
  <si>
    <t>リストから選択</t>
    <rPh sb="5" eb="7">
      <t>センタク</t>
    </rPh>
    <phoneticPr fontId="6"/>
  </si>
  <si>
    <t>略　称</t>
    <rPh sb="0" eb="1">
      <t>リャク</t>
    </rPh>
    <rPh sb="2" eb="3">
      <t>ショウ</t>
    </rPh>
    <phoneticPr fontId="6"/>
  </si>
  <si>
    <t>代表者名</t>
    <rPh sb="0" eb="3">
      <t>ダイヒョウシャ</t>
    </rPh>
    <rPh sb="3" eb="4">
      <t>メイ</t>
    </rPh>
    <phoneticPr fontId="6"/>
  </si>
  <si>
    <t>申込日</t>
    <rPh sb="0" eb="3">
      <t>モウシコミビ</t>
    </rPh>
    <phoneticPr fontId="6"/>
  </si>
  <si>
    <t>チーム情報</t>
    <rPh sb="3" eb="5">
      <t>ジョウホウ</t>
    </rPh>
    <phoneticPr fontId="6"/>
  </si>
  <si>
    <t>登録番号</t>
    <rPh sb="0" eb="2">
      <t>トウロク</t>
    </rPh>
    <rPh sb="2" eb="4">
      <t>バンゴウ</t>
    </rPh>
    <phoneticPr fontId="6"/>
  </si>
  <si>
    <t>正式名称</t>
    <rPh sb="0" eb="2">
      <t>セイシキ</t>
    </rPh>
    <rPh sb="2" eb="4">
      <t>メイショウ</t>
    </rPh>
    <phoneticPr fontId="6"/>
  </si>
  <si>
    <t>登録地区</t>
    <rPh sb="0" eb="2">
      <t>トウロク</t>
    </rPh>
    <rPh sb="2" eb="4">
      <t>チク</t>
    </rPh>
    <phoneticPr fontId="6"/>
  </si>
  <si>
    <t>締切日</t>
    <rPh sb="0" eb="3">
      <t>シメキリビ</t>
    </rPh>
    <phoneticPr fontId="6"/>
  </si>
  <si>
    <t>入力必須</t>
    <rPh sb="0" eb="2">
      <t>ニュウリョク</t>
    </rPh>
    <rPh sb="2" eb="4">
      <t>ヒッス</t>
    </rPh>
    <phoneticPr fontId="6"/>
  </si>
  <si>
    <t>赤／青</t>
    <rPh sb="0" eb="1">
      <t>アカ</t>
    </rPh>
    <rPh sb="2" eb="3">
      <t>アオ</t>
    </rPh>
    <phoneticPr fontId="6"/>
  </si>
  <si>
    <t>全角文字</t>
    <rPh sb="0" eb="2">
      <t>ゼンカク</t>
    </rPh>
    <rPh sb="2" eb="4">
      <t>モジ</t>
    </rPh>
    <phoneticPr fontId="6"/>
  </si>
  <si>
    <t>年</t>
    <rPh sb="0" eb="1">
      <t>ネン</t>
    </rPh>
    <phoneticPr fontId="6"/>
  </si>
  <si>
    <t>ポジション</t>
    <phoneticPr fontId="6"/>
  </si>
  <si>
    <t>FP</t>
    <phoneticPr fontId="6"/>
  </si>
  <si>
    <t>GK</t>
    <phoneticPr fontId="6"/>
  </si>
  <si>
    <t>GK・FP</t>
  </si>
  <si>
    <t>GK・FP</t>
    <phoneticPr fontId="6"/>
  </si>
  <si>
    <t>選手名</t>
    <phoneticPr fontId="6"/>
  </si>
  <si>
    <t>フリガナ</t>
    <phoneticPr fontId="6"/>
  </si>
  <si>
    <t>登録番号</t>
    <phoneticPr fontId="6"/>
  </si>
  <si>
    <t>半角数字
１０桁すべて入力</t>
    <rPh sb="0" eb="2">
      <t>ハンカク</t>
    </rPh>
    <rPh sb="2" eb="4">
      <t>スウジ</t>
    </rPh>
    <rPh sb="7" eb="8">
      <t>ケタ</t>
    </rPh>
    <rPh sb="11" eb="13">
      <t>ニュウリョク</t>
    </rPh>
    <phoneticPr fontId="6"/>
  </si>
  <si>
    <t>降順が望ましい</t>
    <rPh sb="0" eb="2">
      <t>コウジュン</t>
    </rPh>
    <rPh sb="3" eb="4">
      <t>ノゾ</t>
    </rPh>
    <phoneticPr fontId="6"/>
  </si>
  <si>
    <t>先発ﾒﾝﾊﾞｰ８名を出場欄に○印をつけ</t>
    <phoneticPr fontId="6"/>
  </si>
  <si>
    <t>試合開始30分前に本部へ1部提出して下さい。</t>
    <rPh sb="13" eb="14">
      <t>ブ</t>
    </rPh>
    <phoneticPr fontId="16"/>
  </si>
  <si>
    <t>＜本ファイルの入力方法＞</t>
    <rPh sb="1" eb="2">
      <t>ホン</t>
    </rPh>
    <rPh sb="7" eb="9">
      <t>ニュウリョク</t>
    </rPh>
    <rPh sb="9" eb="11">
      <t>ホウホウ</t>
    </rPh>
    <phoneticPr fontId="6"/>
  </si>
  <si>
    <r>
      <t>・チームおよびスタッフの情報は</t>
    </r>
    <r>
      <rPr>
        <b/>
        <sz val="14"/>
        <color indexed="40"/>
        <rFont val="ＭＳ Ｐゴシック"/>
        <family val="3"/>
        <charset val="128"/>
      </rPr>
      <t>「情報入力用」シート</t>
    </r>
    <r>
      <rPr>
        <sz val="14"/>
        <rFont val="ＭＳ Ｐゴシック"/>
        <family val="3"/>
        <charset val="128"/>
      </rPr>
      <t>に入力して下さい。</t>
    </r>
    <rPh sb="12" eb="14">
      <t>ジョウホウ</t>
    </rPh>
    <rPh sb="16" eb="18">
      <t>ジョウホウ</t>
    </rPh>
    <rPh sb="18" eb="21">
      <t>ニュウリョクヨウ</t>
    </rPh>
    <rPh sb="26" eb="28">
      <t>ニュウリョク</t>
    </rPh>
    <rPh sb="30" eb="31">
      <t>クダ</t>
    </rPh>
    <phoneticPr fontId="6"/>
  </si>
  <si>
    <r>
      <t>・選手登録番号は、</t>
    </r>
    <r>
      <rPr>
        <b/>
        <sz val="14"/>
        <color indexed="40"/>
        <rFont val="ＭＳ Ｐゴシック"/>
        <family val="3"/>
        <charset val="128"/>
      </rPr>
      <t>「選手番号入力用」シート</t>
    </r>
    <r>
      <rPr>
        <sz val="14"/>
        <rFont val="ＭＳ Ｐゴシック"/>
        <family val="3"/>
        <charset val="128"/>
      </rPr>
      <t>にして下さい。</t>
    </r>
    <rPh sb="1" eb="3">
      <t>センシュ</t>
    </rPh>
    <rPh sb="3" eb="5">
      <t>トウロク</t>
    </rPh>
    <rPh sb="5" eb="7">
      <t>バンゴウ</t>
    </rPh>
    <rPh sb="10" eb="12">
      <t>センシュ</t>
    </rPh>
    <rPh sb="12" eb="14">
      <t>バンゴウ</t>
    </rPh>
    <rPh sb="14" eb="17">
      <t>ニュウリョクヨウ</t>
    </rPh>
    <rPh sb="24" eb="25">
      <t>クダ</t>
    </rPh>
    <phoneticPr fontId="6"/>
  </si>
  <si>
    <t>・入力用シート以外に入力、変更等は行わないで下さい。</t>
    <rPh sb="1" eb="4">
      <t>ニュウリョクヨウ</t>
    </rPh>
    <rPh sb="7" eb="9">
      <t>イガイ</t>
    </rPh>
    <rPh sb="10" eb="12">
      <t>ニュウリョク</t>
    </rPh>
    <rPh sb="13" eb="15">
      <t>ヘンコウ</t>
    </rPh>
    <rPh sb="15" eb="16">
      <t>トウ</t>
    </rPh>
    <rPh sb="17" eb="18">
      <t>オコナ</t>
    </rPh>
    <rPh sb="22" eb="23">
      <t>クダ</t>
    </rPh>
    <phoneticPr fontId="6"/>
  </si>
  <si>
    <r>
      <t>・エントリー表の印刷は</t>
    </r>
    <r>
      <rPr>
        <b/>
        <sz val="14"/>
        <color indexed="10"/>
        <rFont val="ＭＳ Ｐゴシック"/>
        <family val="3"/>
        <charset val="128"/>
      </rPr>
      <t>「エントリー表印刷用」シート</t>
    </r>
    <r>
      <rPr>
        <sz val="14"/>
        <rFont val="ＭＳ Ｐゴシック"/>
        <family val="3"/>
        <charset val="128"/>
      </rPr>
      <t>で実施して下さい。</t>
    </r>
    <rPh sb="6" eb="7">
      <t>ヒョウ</t>
    </rPh>
    <rPh sb="8" eb="10">
      <t>インサツ</t>
    </rPh>
    <rPh sb="17" eb="18">
      <t>ヒョウ</t>
    </rPh>
    <rPh sb="18" eb="21">
      <t>インサツヨウ</t>
    </rPh>
    <rPh sb="26" eb="28">
      <t>ジッシ</t>
    </rPh>
    <rPh sb="30" eb="31">
      <t>クダ</t>
    </rPh>
    <phoneticPr fontId="6"/>
  </si>
  <si>
    <t>・データは大会冊子に使用しますので、エクセルデータのまま各地区委員長に送信して下さい。</t>
    <rPh sb="5" eb="7">
      <t>タイカイ</t>
    </rPh>
    <rPh sb="7" eb="9">
      <t>サッシ</t>
    </rPh>
    <rPh sb="10" eb="12">
      <t>シヨウ</t>
    </rPh>
    <rPh sb="28" eb="31">
      <t>カクチク</t>
    </rPh>
    <rPh sb="31" eb="34">
      <t>イインチョウ</t>
    </rPh>
    <rPh sb="35" eb="37">
      <t>ソウシン</t>
    </rPh>
    <rPh sb="39" eb="40">
      <t>クダ</t>
    </rPh>
    <phoneticPr fontId="6"/>
  </si>
  <si>
    <t>フットボールアソシエイション愛知</t>
    <rPh sb="14" eb="16">
      <t>アイチ</t>
    </rPh>
    <phoneticPr fontId="6"/>
  </si>
  <si>
    <t>FA愛知</t>
    <rPh sb="2" eb="4">
      <t>アイチ</t>
    </rPh>
    <phoneticPr fontId="6"/>
  </si>
  <si>
    <t>090-1526-3699</t>
    <phoneticPr fontId="6"/>
  </si>
  <si>
    <t>toukai@yahoo.co.jp</t>
    <phoneticPr fontId="6"/>
  </si>
  <si>
    <t>紺</t>
    <rPh sb="0" eb="1">
      <t>コン</t>
    </rPh>
    <phoneticPr fontId="6"/>
  </si>
  <si>
    <t>イエロー</t>
    <phoneticPr fontId="6"/>
  </si>
  <si>
    <t>イエロー</t>
    <phoneticPr fontId="6"/>
  </si>
  <si>
    <t>イエロー</t>
    <phoneticPr fontId="6"/>
  </si>
  <si>
    <t>8文字以内</t>
    <phoneticPr fontId="6"/>
  </si>
  <si>
    <t>FP</t>
    <phoneticPr fontId="6"/>
  </si>
  <si>
    <t>三河　一也</t>
    <rPh sb="0" eb="2">
      <t>ミカワ</t>
    </rPh>
    <rPh sb="3" eb="5">
      <t>カズヤ</t>
    </rPh>
    <phoneticPr fontId="6"/>
  </si>
  <si>
    <t>尾張　誠</t>
    <rPh sb="0" eb="2">
      <t>オワリ</t>
    </rPh>
    <rPh sb="3" eb="4">
      <t>マコト</t>
    </rPh>
    <phoneticPr fontId="6"/>
  </si>
  <si>
    <t>知多　半島</t>
    <rPh sb="0" eb="2">
      <t>チタ</t>
    </rPh>
    <rPh sb="3" eb="5">
      <t>ハントウ</t>
    </rPh>
    <phoneticPr fontId="6"/>
  </si>
  <si>
    <t>名古屋　章</t>
    <rPh sb="0" eb="3">
      <t>ナゴヤ</t>
    </rPh>
    <rPh sb="4" eb="5">
      <t>アキラ</t>
    </rPh>
    <phoneticPr fontId="6"/>
  </si>
  <si>
    <t>東海　和広</t>
    <rPh sb="0" eb="2">
      <t>トウカイ</t>
    </rPh>
    <rPh sb="3" eb="5">
      <t>カズヒロ</t>
    </rPh>
    <phoneticPr fontId="6"/>
  </si>
  <si>
    <t>中部　太郎</t>
    <rPh sb="0" eb="2">
      <t>チュウブ</t>
    </rPh>
    <rPh sb="3" eb="5">
      <t>タロウ</t>
    </rPh>
    <phoneticPr fontId="6"/>
  </si>
  <si>
    <t>ヤマダ　タロウ</t>
    <phoneticPr fontId="6"/>
  </si>
  <si>
    <t>タナカ　ジロウ</t>
    <phoneticPr fontId="6"/>
  </si>
  <si>
    <t>スズキ　サブロウ</t>
    <phoneticPr fontId="6"/>
  </si>
  <si>
    <t>イトウ　テルヒロ</t>
    <phoneticPr fontId="6"/>
  </si>
  <si>
    <t>伊藤　輝大</t>
    <rPh sb="0" eb="2">
      <t>イトウ</t>
    </rPh>
    <rPh sb="3" eb="4">
      <t>テル</t>
    </rPh>
    <rPh sb="4" eb="5">
      <t>オオ</t>
    </rPh>
    <phoneticPr fontId="6"/>
  </si>
  <si>
    <t>鈴木　三郎</t>
    <rPh sb="0" eb="2">
      <t>スズキ</t>
    </rPh>
    <rPh sb="3" eb="5">
      <t>サブロウ</t>
    </rPh>
    <phoneticPr fontId="6"/>
  </si>
  <si>
    <t>田中　次郎</t>
    <rPh sb="0" eb="2">
      <t>タナカ</t>
    </rPh>
    <rPh sb="3" eb="5">
      <t>ジロウ</t>
    </rPh>
    <phoneticPr fontId="6"/>
  </si>
  <si>
    <t>山田　太郎</t>
    <rPh sb="0" eb="2">
      <t>ヤマダ</t>
    </rPh>
    <rPh sb="3" eb="5">
      <t>タロウ</t>
    </rPh>
    <phoneticPr fontId="6"/>
  </si>
  <si>
    <t>苗字と名前の間にスペースを入れる</t>
    <rPh sb="0" eb="2">
      <t>ミョウジ</t>
    </rPh>
    <rPh sb="3" eb="5">
      <t>ナマエ</t>
    </rPh>
    <rPh sb="6" eb="7">
      <t>アイダ</t>
    </rPh>
    <rPh sb="13" eb="14">
      <t>イ</t>
    </rPh>
    <phoneticPr fontId="6"/>
  </si>
  <si>
    <t>全角カタカナ、苗字と</t>
    <rPh sb="0" eb="2">
      <t>ゼンカク</t>
    </rPh>
    <rPh sb="7" eb="9">
      <t>ミョウジ</t>
    </rPh>
    <phoneticPr fontId="6"/>
  </si>
  <si>
    <t>準決</t>
    <rPh sb="0" eb="2">
      <t>ジュンケツ</t>
    </rPh>
    <phoneticPr fontId="6"/>
  </si>
  <si>
    <t>決勝</t>
    <rPh sb="0" eb="2">
      <t>ケッショウ</t>
    </rPh>
    <phoneticPr fontId="6"/>
  </si>
  <si>
    <t>対象マッチ</t>
    <rPh sb="0" eb="2">
      <t>タイショウ</t>
    </rPh>
    <phoneticPr fontId="6"/>
  </si>
  <si>
    <t>佐藤　武</t>
    <rPh sb="0" eb="2">
      <t>サトウ</t>
    </rPh>
    <rPh sb="3" eb="4">
      <t>タケシ</t>
    </rPh>
    <phoneticPr fontId="6"/>
  </si>
  <si>
    <t>サトウ　タケシ</t>
    <phoneticPr fontId="6"/>
  </si>
  <si>
    <t>0504021230</t>
    <phoneticPr fontId="6"/>
  </si>
  <si>
    <t>0504021231</t>
  </si>
  <si>
    <t>0504021232</t>
  </si>
  <si>
    <t>0504021233</t>
  </si>
  <si>
    <t>1234569783</t>
    <phoneticPr fontId="6"/>
  </si>
  <si>
    <t>個人情報についての報告</t>
  </si>
  <si>
    <t>公益財団法人愛知県サッカー協会４種委員会</t>
    <rPh sb="0" eb="2">
      <t>コウエキ</t>
    </rPh>
    <rPh sb="2" eb="4">
      <t>ザイダン</t>
    </rPh>
    <rPh sb="4" eb="6">
      <t>ホウジン</t>
    </rPh>
    <phoneticPr fontId="25"/>
  </si>
  <si>
    <t>　以下の選手について、個人情報の公表についての同意が得られていないので、エントリー表・プログラムの作成、報道機関への個人情報の提供、ＨＰへの掲載等、個人情報の取り扱いについて配慮してください。</t>
  </si>
  <si>
    <t>氏　　　名</t>
  </si>
  <si>
    <t>同意が得られている内容があれば記入してください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</si>
  <si>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</si>
  <si>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</si>
  <si>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</si>
  <si>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</si>
  <si>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</si>
  <si>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</si>
  <si>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</si>
  <si>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</si>
  <si>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</si>
  <si>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</si>
  <si>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</si>
  <si>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</si>
  <si>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</si>
  <si>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</si>
  <si>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</si>
  <si>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</si>
  <si>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所属地区協会名</t>
  </si>
  <si>
    <t>所属チーム名</t>
  </si>
  <si>
    <t>所属チームでの役職名</t>
  </si>
  <si>
    <t>氏　　　　　名</t>
  </si>
  <si>
    <t>印</t>
  </si>
  <si>
    <t>提出年月日</t>
  </si>
  <si>
    <t>代表</t>
    <rPh sb="0" eb="2">
      <t>ダイヒョウ</t>
    </rPh>
    <phoneticPr fontId="6"/>
  </si>
  <si>
    <t>・「個人情報についての報告」は、同意が得られている場合は提出不要です。</t>
    <rPh sb="2" eb="4">
      <t>コジン</t>
    </rPh>
    <rPh sb="4" eb="6">
      <t>ジョウホウ</t>
    </rPh>
    <rPh sb="11" eb="13">
      <t>ホウコク</t>
    </rPh>
    <rPh sb="16" eb="18">
      <t>ドウイ</t>
    </rPh>
    <rPh sb="19" eb="20">
      <t>エ</t>
    </rPh>
    <rPh sb="25" eb="27">
      <t>バアイ</t>
    </rPh>
    <rPh sb="28" eb="30">
      <t>テイシュツ</t>
    </rPh>
    <rPh sb="30" eb="32">
      <t>フヨウ</t>
    </rPh>
    <phoneticPr fontId="6"/>
  </si>
  <si>
    <t>・帯同審判は一名以上が必須です。（3級以上が望ましい（2019年度から県大会は3級が必須））</t>
    <rPh sb="1" eb="3">
      <t>タイドウ</t>
    </rPh>
    <rPh sb="3" eb="5">
      <t>シンパン</t>
    </rPh>
    <rPh sb="6" eb="8">
      <t>イチメイ</t>
    </rPh>
    <rPh sb="8" eb="10">
      <t>イジョウ</t>
    </rPh>
    <rPh sb="11" eb="13">
      <t>ヒッス</t>
    </rPh>
    <rPh sb="18" eb="21">
      <t>キュウイジョウ</t>
    </rPh>
    <rPh sb="22" eb="23">
      <t>ノゾ</t>
    </rPh>
    <rPh sb="31" eb="33">
      <t>ネンド</t>
    </rPh>
    <rPh sb="35" eb="38">
      <t>ケンタイカイ</t>
    </rPh>
    <rPh sb="40" eb="41">
      <t>キュウ</t>
    </rPh>
    <rPh sb="42" eb="44">
      <t>ヒッス</t>
    </rPh>
    <phoneticPr fontId="6"/>
  </si>
  <si>
    <t>ボーダーは
赤／白と表記
なるべく簡潔に短く
漢字の使用を推奨</t>
    <rPh sb="6" eb="7">
      <t>アカ</t>
    </rPh>
    <rPh sb="8" eb="9">
      <t>シロ</t>
    </rPh>
    <rPh sb="10" eb="12">
      <t>ヒョウキ</t>
    </rPh>
    <rPh sb="17" eb="19">
      <t>カンケツ</t>
    </rPh>
    <rPh sb="20" eb="21">
      <t>ミジカ</t>
    </rPh>
    <rPh sb="23" eb="25">
      <t>カンジ</t>
    </rPh>
    <rPh sb="26" eb="28">
      <t>シヨウ</t>
    </rPh>
    <rPh sb="29" eb="31">
      <t>スイショウ</t>
    </rPh>
    <phoneticPr fontId="6"/>
  </si>
  <si>
    <t>ライセンス</t>
    <phoneticPr fontId="6"/>
  </si>
  <si>
    <t>S</t>
    <phoneticPr fontId="6"/>
  </si>
  <si>
    <t>A</t>
    <phoneticPr fontId="6"/>
  </si>
  <si>
    <t>B</t>
    <phoneticPr fontId="6"/>
  </si>
  <si>
    <t>審判</t>
    <rPh sb="0" eb="2">
      <t>シンパン</t>
    </rPh>
    <phoneticPr fontId="6"/>
  </si>
  <si>
    <t>ｴﾝﾄﾘｰ表〆 11/20</t>
    <rPh sb="5" eb="6">
      <t>ヒョウ</t>
    </rPh>
    <phoneticPr fontId="6"/>
  </si>
  <si>
    <t>・スタッフは2名以上3名以下です。</t>
    <rPh sb="7" eb="8">
      <t>メイ</t>
    </rPh>
    <rPh sb="8" eb="10">
      <t>イジョウ</t>
    </rPh>
    <rPh sb="11" eb="14">
      <t>メイイカ</t>
    </rPh>
    <phoneticPr fontId="6"/>
  </si>
  <si>
    <t>委員長　　　福田 守高　様</t>
    <rPh sb="6" eb="8">
      <t>フクタ</t>
    </rPh>
    <rPh sb="9" eb="10">
      <t>マモル</t>
    </rPh>
    <rPh sb="10" eb="11">
      <t>タカ</t>
    </rPh>
    <phoneticPr fontId="6"/>
  </si>
  <si>
    <t>２０１８フジパンＣＵＰユース　Ｕ－１２サッカー大会 愛知県大会</t>
    <rPh sb="26" eb="29">
      <t>アイチケン</t>
    </rPh>
    <rPh sb="29" eb="31">
      <t>タイカイ</t>
    </rPh>
    <phoneticPr fontId="16"/>
  </si>
</sst>
</file>

<file path=xl/styles.xml><?xml version="1.0" encoding="utf-8"?>
<styleSheet xmlns="http://schemas.openxmlformats.org/spreadsheetml/2006/main">
  <numFmts count="6">
    <numFmt numFmtId="176" formatCode="yyyy"/>
    <numFmt numFmtId="177" formatCode="[$-F800]dddd\,\ mmmm\ dd\,\ yyyy"/>
    <numFmt numFmtId="178" formatCode="m"/>
    <numFmt numFmtId="179" formatCode="d"/>
    <numFmt numFmtId="180" formatCode="@&quot;地区協会&quot;"/>
    <numFmt numFmtId="181" formatCode="yyyy&quot;年&quot;m&quot;月&quot;d&quot;日&quot;;@"/>
  </numFmts>
  <fonts count="3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MS UI Gothic"/>
      <family val="3"/>
      <charset val="128"/>
    </font>
    <font>
      <sz val="11"/>
      <name val="明朝"/>
      <family val="2"/>
    </font>
    <font>
      <sz val="10"/>
      <color indexed="10"/>
      <name val="ＭＳ Ｐゴシック"/>
      <family val="3"/>
      <charset val="128"/>
    </font>
    <font>
      <sz val="11"/>
      <name val="明朝"/>
      <family val="2"/>
    </font>
    <font>
      <sz val="6"/>
      <name val="明朝"/>
      <family val="2"/>
    </font>
    <font>
      <sz val="18"/>
      <name val="ＭＳ Ｐゴシック"/>
      <family val="3"/>
      <charset val="128"/>
    </font>
    <font>
      <sz val="14"/>
      <name val="明朝"/>
      <family val="2"/>
    </font>
    <font>
      <b/>
      <sz val="14"/>
      <color indexed="4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4"/>
      <name val="HGｺﾞｼｯｸE"/>
      <family val="3"/>
    </font>
    <font>
      <u/>
      <sz val="11"/>
      <color theme="10"/>
      <name val="明朝"/>
      <family val="2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FF00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/>
    <xf numFmtId="0" fontId="15" fillId="0" borderId="0"/>
    <xf numFmtId="0" fontId="24" fillId="0" borderId="0"/>
  </cellStyleXfs>
  <cellXfs count="402">
    <xf numFmtId="0" fontId="0" fillId="0" borderId="0" xfId="0">
      <alignment vertical="center"/>
    </xf>
    <xf numFmtId="0" fontId="15" fillId="0" borderId="0" xfId="4"/>
    <xf numFmtId="49" fontId="1" fillId="0" borderId="0" xfId="4" applyNumberFormat="1" applyFont="1" applyAlignment="1">
      <alignment vertical="center"/>
    </xf>
    <xf numFmtId="0" fontId="7" fillId="0" borderId="0" xfId="4" applyFont="1"/>
    <xf numFmtId="0" fontId="7" fillId="0" borderId="0" xfId="4" applyFont="1" applyAlignment="1">
      <alignment vertical="center"/>
    </xf>
    <xf numFmtId="49" fontId="2" fillId="0" borderId="0" xfId="4" applyNumberFormat="1" applyFont="1" applyAlignment="1">
      <alignment vertical="center"/>
    </xf>
    <xf numFmtId="49" fontId="1" fillId="0" borderId="1" xfId="4" applyNumberFormat="1" applyFont="1" applyBorder="1" applyAlignment="1">
      <alignment horizontal="center" vertical="center" shrinkToFit="1"/>
    </xf>
    <xf numFmtId="49" fontId="1" fillId="0" borderId="0" xfId="4" applyNumberFormat="1" applyFont="1" applyFill="1" applyBorder="1" applyAlignment="1">
      <alignment vertical="center"/>
    </xf>
    <xf numFmtId="49" fontId="14" fillId="0" borderId="0" xfId="4" applyNumberFormat="1" applyFont="1" applyFill="1" applyAlignment="1">
      <alignment vertical="center"/>
    </xf>
    <xf numFmtId="49" fontId="3" fillId="0" borderId="0" xfId="4" applyNumberFormat="1" applyFont="1" applyFill="1" applyAlignment="1">
      <alignment vertical="center"/>
    </xf>
    <xf numFmtId="49" fontId="4" fillId="0" borderId="2" xfId="4" applyNumberFormat="1" applyFont="1" applyFill="1" applyBorder="1" applyAlignment="1">
      <alignment vertical="center"/>
    </xf>
    <xf numFmtId="49" fontId="4" fillId="0" borderId="2" xfId="4" applyNumberFormat="1" applyFont="1" applyBorder="1" applyAlignment="1">
      <alignment vertical="center"/>
    </xf>
    <xf numFmtId="49" fontId="4" fillId="0" borderId="2" xfId="4" applyNumberFormat="1" applyFont="1" applyFill="1" applyBorder="1" applyAlignment="1">
      <alignment horizontal="center" vertical="center"/>
    </xf>
    <xf numFmtId="49" fontId="4" fillId="0" borderId="3" xfId="4" applyNumberFormat="1" applyFont="1" applyFill="1" applyBorder="1" applyAlignment="1">
      <alignment horizontal="center" vertical="center"/>
    </xf>
    <xf numFmtId="49" fontId="1" fillId="0" borderId="4" xfId="4" applyNumberFormat="1" applyFont="1" applyBorder="1" applyAlignment="1">
      <alignment vertical="center"/>
    </xf>
    <xf numFmtId="49" fontId="4" fillId="0" borderId="0" xfId="4" applyNumberFormat="1" applyFont="1" applyAlignment="1">
      <alignment horizontal="right"/>
    </xf>
    <xf numFmtId="49" fontId="4" fillId="0" borderId="0" xfId="4" applyNumberFormat="1" applyFont="1" applyBorder="1" applyAlignment="1">
      <alignment horizontal="right"/>
    </xf>
    <xf numFmtId="49" fontId="1" fillId="0" borderId="0" xfId="4" applyNumberFormat="1" applyFont="1" applyBorder="1" applyAlignment="1">
      <alignment horizontal="center" vertical="center" shrinkToFit="1"/>
    </xf>
    <xf numFmtId="49" fontId="1" fillId="0" borderId="0" xfId="4" applyNumberFormat="1" applyFont="1" applyAlignment="1">
      <alignment horizontal="center" vertical="center" shrinkToFit="1"/>
    </xf>
    <xf numFmtId="49" fontId="7" fillId="0" borderId="1" xfId="4" applyNumberFormat="1" applyFont="1" applyBorder="1" applyAlignment="1">
      <alignment horizontal="right" vertical="center"/>
    </xf>
    <xf numFmtId="49" fontId="7" fillId="0" borderId="1" xfId="4" applyNumberFormat="1" applyFont="1" applyBorder="1" applyAlignment="1">
      <alignment horizontal="left" vertical="center"/>
    </xf>
    <xf numFmtId="49" fontId="4" fillId="0" borderId="3" xfId="4" applyNumberFormat="1" applyFont="1" applyBorder="1" applyAlignment="1">
      <alignment horizontal="right"/>
    </xf>
    <xf numFmtId="49" fontId="1" fillId="0" borderId="5" xfId="4" applyNumberFormat="1" applyFont="1" applyBorder="1" applyAlignment="1">
      <alignment vertical="center"/>
    </xf>
    <xf numFmtId="49" fontId="1" fillId="0" borderId="4" xfId="4" applyNumberFormat="1" applyFont="1" applyBorder="1" applyAlignment="1">
      <alignment horizontal="center" vertical="center" shrinkToFit="1"/>
    </xf>
    <xf numFmtId="49" fontId="1" fillId="0" borderId="6" xfId="4" applyNumberFormat="1" applyFont="1" applyBorder="1" applyAlignment="1">
      <alignment vertical="center"/>
    </xf>
    <xf numFmtId="49" fontId="7" fillId="0" borderId="0" xfId="4" applyNumberFormat="1" applyFont="1" applyAlignment="1">
      <alignment horizontal="center" vertical="center"/>
    </xf>
    <xf numFmtId="49" fontId="1" fillId="0" borderId="0" xfId="4" applyNumberFormat="1" applyFont="1" applyBorder="1" applyAlignment="1">
      <alignment vertical="center"/>
    </xf>
    <xf numFmtId="49" fontId="8" fillId="0" borderId="0" xfId="4" applyNumberFormat="1" applyFont="1" applyBorder="1" applyAlignment="1">
      <alignment vertical="top"/>
    </xf>
    <xf numFmtId="49" fontId="3" fillId="0" borderId="0" xfId="4" applyNumberFormat="1" applyFont="1" applyAlignment="1">
      <alignment vertical="top"/>
    </xf>
    <xf numFmtId="49" fontId="2" fillId="0" borderId="0" xfId="4" applyNumberFormat="1" applyFont="1" applyBorder="1" applyAlignment="1">
      <alignment horizontal="right" vertical="center" shrinkToFit="1"/>
    </xf>
    <xf numFmtId="49" fontId="3" fillId="0" borderId="0" xfId="4" applyNumberFormat="1" applyFont="1" applyBorder="1" applyAlignment="1">
      <alignment vertical="top"/>
    </xf>
    <xf numFmtId="49" fontId="12" fillId="0" borderId="0" xfId="4" applyNumberFormat="1" applyFont="1" applyAlignment="1">
      <alignment vertical="center"/>
    </xf>
    <xf numFmtId="49" fontId="2" fillId="0" borderId="4" xfId="4" applyNumberFormat="1" applyFont="1" applyBorder="1" applyAlignment="1">
      <alignment vertical="center"/>
    </xf>
    <xf numFmtId="49" fontId="1" fillId="0" borderId="0" xfId="4" applyNumberFormat="1" applyFont="1" applyBorder="1" applyAlignment="1">
      <alignment horizontal="center"/>
    </xf>
    <xf numFmtId="49" fontId="4" fillId="0" borderId="5" xfId="4" applyNumberFormat="1" applyFont="1" applyBorder="1" applyAlignment="1">
      <alignment horizontal="right" shrinkToFit="1"/>
    </xf>
    <xf numFmtId="49" fontId="4" fillId="0" borderId="6" xfId="4" applyNumberFormat="1" applyFont="1" applyBorder="1" applyAlignment="1">
      <alignment horizontal="right" shrinkToFit="1"/>
    </xf>
    <xf numFmtId="49" fontId="1" fillId="0" borderId="4" xfId="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1" fillId="0" borderId="8" xfId="4" applyNumberFormat="1" applyFont="1" applyBorder="1" applyAlignment="1">
      <alignment horizontal="center" vertical="center" shrinkToFit="1"/>
    </xf>
    <xf numFmtId="0" fontId="7" fillId="0" borderId="9" xfId="4" applyNumberFormat="1" applyFont="1" applyFill="1" applyBorder="1" applyAlignment="1">
      <alignment horizontal="center" vertical="center" shrinkToFit="1"/>
    </xf>
    <xf numFmtId="0" fontId="7" fillId="0" borderId="10" xfId="4" applyNumberFormat="1" applyFont="1" applyBorder="1" applyAlignment="1">
      <alignment horizontal="center" vertical="center" shrinkToFit="1"/>
    </xf>
    <xf numFmtId="0" fontId="7" fillId="0" borderId="11" xfId="4" applyNumberFormat="1" applyFont="1" applyBorder="1" applyAlignment="1">
      <alignment horizontal="center" vertical="center" shrinkToFit="1"/>
    </xf>
    <xf numFmtId="0" fontId="7" fillId="0" borderId="8" xfId="4" applyNumberFormat="1" applyFont="1" applyBorder="1" applyAlignment="1">
      <alignment horizontal="center" vertical="center" shrinkToFit="1"/>
    </xf>
    <xf numFmtId="0" fontId="7" fillId="0" borderId="12" xfId="4" applyNumberFormat="1" applyFont="1" applyBorder="1" applyAlignment="1">
      <alignment horizontal="center" vertical="center"/>
    </xf>
    <xf numFmtId="0" fontId="1" fillId="0" borderId="4" xfId="4" quotePrefix="1" applyNumberFormat="1" applyFont="1" applyBorder="1" applyAlignment="1">
      <alignment horizontal="center" vertical="center"/>
    </xf>
    <xf numFmtId="0" fontId="1" fillId="0" borderId="13" xfId="4" applyNumberFormat="1" applyFont="1" applyBorder="1" applyAlignment="1">
      <alignment horizontal="center" vertical="center" shrinkToFit="1"/>
    </xf>
    <xf numFmtId="0" fontId="1" fillId="0" borderId="14" xfId="4" applyNumberFormat="1" applyFont="1" applyBorder="1" applyAlignment="1">
      <alignment horizontal="center" vertical="center" shrinkToFit="1"/>
    </xf>
    <xf numFmtId="0" fontId="1" fillId="0" borderId="12" xfId="4" applyNumberFormat="1" applyFont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0" fillId="0" borderId="25" xfId="0" applyBorder="1">
      <alignment vertical="center"/>
    </xf>
    <xf numFmtId="0" fontId="3" fillId="0" borderId="9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3" borderId="30" xfId="0" applyNumberFormat="1" applyFont="1" applyFill="1" applyBorder="1">
      <alignment vertical="center"/>
    </xf>
    <xf numFmtId="49" fontId="0" fillId="3" borderId="31" xfId="0" applyNumberFormat="1" applyFont="1" applyFill="1" applyBorder="1">
      <alignment vertical="center"/>
    </xf>
    <xf numFmtId="0" fontId="0" fillId="4" borderId="32" xfId="0" applyFont="1" applyFill="1" applyBorder="1" applyAlignment="1">
      <alignment horizontal="left" vertical="center"/>
    </xf>
    <xf numFmtId="0" fontId="0" fillId="4" borderId="31" xfId="0" applyFont="1" applyFill="1" applyBorder="1">
      <alignment vertical="center"/>
    </xf>
    <xf numFmtId="49" fontId="0" fillId="5" borderId="32" xfId="0" applyNumberFormat="1" applyFont="1" applyFill="1" applyBorder="1">
      <alignment vertical="center"/>
    </xf>
    <xf numFmtId="49" fontId="0" fillId="5" borderId="33" xfId="0" applyNumberFormat="1" applyFont="1" applyFill="1" applyBorder="1">
      <alignment vertical="center"/>
    </xf>
    <xf numFmtId="49" fontId="0" fillId="6" borderId="30" xfId="0" applyNumberFormat="1" applyFont="1" applyFill="1" applyBorder="1">
      <alignment vertical="center"/>
    </xf>
    <xf numFmtId="49" fontId="0" fillId="6" borderId="34" xfId="0" applyNumberFormat="1" applyFont="1" applyFill="1" applyBorder="1">
      <alignment vertical="center"/>
    </xf>
    <xf numFmtId="49" fontId="0" fillId="5" borderId="30" xfId="0" applyNumberFormat="1" applyFont="1" applyFill="1" applyBorder="1">
      <alignment vertical="center"/>
    </xf>
    <xf numFmtId="49" fontId="0" fillId="5" borderId="34" xfId="0" applyNumberFormat="1" applyFont="1" applyFill="1" applyBorder="1">
      <alignment vertical="center"/>
    </xf>
    <xf numFmtId="49" fontId="0" fillId="6" borderId="32" xfId="0" applyNumberFormat="1" applyFont="1" applyFill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4" borderId="31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4" applyFont="1" applyAlignment="1">
      <alignment horizontal="center"/>
    </xf>
    <xf numFmtId="0" fontId="1" fillId="0" borderId="0" xfId="4" applyFont="1" applyAlignment="1">
      <alignment horizontal="center" vertical="center" shrinkToFit="1"/>
    </xf>
    <xf numFmtId="49" fontId="1" fillId="0" borderId="0" xfId="4" applyNumberFormat="1" applyFont="1" applyAlignment="1">
      <alignment vertical="center" shrinkToFit="1"/>
    </xf>
    <xf numFmtId="49" fontId="1" fillId="0" borderId="0" xfId="4" applyNumberFormat="1" applyFont="1" applyAlignment="1">
      <alignment horizontal="right" vertical="center" shrinkToFit="1"/>
    </xf>
    <xf numFmtId="177" fontId="0" fillId="4" borderId="36" xfId="0" applyNumberFormat="1" applyFont="1" applyFill="1" applyBorder="1" applyAlignment="1">
      <alignment horizontal="left" vertical="center"/>
    </xf>
    <xf numFmtId="177" fontId="0" fillId="7" borderId="7" xfId="0" applyNumberFormat="1" applyFill="1" applyBorder="1">
      <alignment vertical="center"/>
    </xf>
    <xf numFmtId="0" fontId="1" fillId="0" borderId="37" xfId="4" applyNumberFormat="1" applyFont="1" applyBorder="1" applyAlignment="1">
      <alignment horizontal="center" vertical="center" shrinkToFit="1"/>
    </xf>
    <xf numFmtId="0" fontId="1" fillId="0" borderId="38" xfId="4" applyNumberFormat="1" applyFont="1" applyBorder="1" applyAlignment="1">
      <alignment horizontal="center" vertical="center"/>
    </xf>
    <xf numFmtId="0" fontId="1" fillId="0" borderId="39" xfId="4" applyNumberFormat="1" applyFont="1" applyBorder="1" applyAlignment="1">
      <alignment horizontal="center" vertical="center" shrinkToFit="1"/>
    </xf>
    <xf numFmtId="0" fontId="1" fillId="0" borderId="40" xfId="4" applyNumberFormat="1" applyFont="1" applyBorder="1" applyAlignment="1">
      <alignment horizontal="center" vertical="center" shrinkToFit="1"/>
    </xf>
    <xf numFmtId="0" fontId="1" fillId="0" borderId="41" xfId="4" applyNumberFormat="1" applyFont="1" applyBorder="1" applyAlignment="1">
      <alignment horizontal="center" vertical="center"/>
    </xf>
    <xf numFmtId="0" fontId="1" fillId="0" borderId="42" xfId="4" applyNumberFormat="1" applyFont="1" applyBorder="1" applyAlignment="1">
      <alignment horizontal="center" vertical="center" shrinkToFit="1"/>
    </xf>
    <xf numFmtId="0" fontId="1" fillId="0" borderId="43" xfId="4" applyNumberFormat="1" applyFont="1" applyBorder="1" applyAlignment="1">
      <alignment horizontal="center" vertical="center"/>
    </xf>
    <xf numFmtId="0" fontId="1" fillId="0" borderId="44" xfId="4" applyNumberFormat="1" applyFont="1" applyBorder="1" applyAlignment="1">
      <alignment horizontal="center" vertical="center" shrinkToFit="1"/>
    </xf>
    <xf numFmtId="0" fontId="1" fillId="0" borderId="45" xfId="4" applyNumberFormat="1" applyFont="1" applyBorder="1" applyAlignment="1">
      <alignment horizontal="center" vertical="center" shrinkToFit="1"/>
    </xf>
    <xf numFmtId="0" fontId="1" fillId="8" borderId="7" xfId="4" applyNumberFormat="1" applyFont="1" applyFill="1" applyBorder="1" applyAlignment="1">
      <alignment horizontal="center" vertical="center"/>
    </xf>
    <xf numFmtId="0" fontId="5" fillId="8" borderId="7" xfId="4" applyNumberFormat="1" applyFont="1" applyFill="1" applyBorder="1" applyAlignment="1">
      <alignment horizontal="center" vertical="center"/>
    </xf>
    <xf numFmtId="0" fontId="7" fillId="8" borderId="7" xfId="4" applyNumberFormat="1" applyFont="1" applyFill="1" applyBorder="1" applyAlignment="1">
      <alignment horizontal="center" vertical="center"/>
    </xf>
    <xf numFmtId="0" fontId="3" fillId="8" borderId="7" xfId="4" applyNumberFormat="1" applyFont="1" applyFill="1" applyBorder="1" applyAlignment="1">
      <alignment horizontal="left" vertical="center" wrapText="1"/>
    </xf>
    <xf numFmtId="0" fontId="1" fillId="0" borderId="6" xfId="4" applyNumberFormat="1" applyFont="1" applyBorder="1" applyAlignment="1">
      <alignment horizontal="center" vertical="center" shrinkToFit="1"/>
    </xf>
    <xf numFmtId="49" fontId="11" fillId="0" borderId="35" xfId="4" applyNumberFormat="1" applyFont="1" applyBorder="1" applyAlignment="1">
      <alignment horizontal="left" vertical="center" indent="1" shrinkToFit="1"/>
    </xf>
    <xf numFmtId="49" fontId="11" fillId="0" borderId="4" xfId="4" applyNumberFormat="1" applyFont="1" applyBorder="1" applyAlignment="1">
      <alignment horizontal="left" vertical="top" indent="1" shrinkToFit="1"/>
    </xf>
    <xf numFmtId="0" fontId="0" fillId="3" borderId="34" xfId="0" applyFill="1" applyBorder="1">
      <alignment vertical="center"/>
    </xf>
    <xf numFmtId="0" fontId="2" fillId="0" borderId="0" xfId="0" applyFont="1">
      <alignment vertical="center"/>
    </xf>
    <xf numFmtId="0" fontId="0" fillId="5" borderId="46" xfId="0" applyFill="1" applyBorder="1" applyAlignment="1">
      <alignment horizontal="center" vertical="center" shrinkToFit="1"/>
    </xf>
    <xf numFmtId="0" fontId="0" fillId="5" borderId="47" xfId="0" applyFill="1" applyBorder="1" applyAlignment="1">
      <alignment horizontal="center" vertical="center" shrinkToFit="1"/>
    </xf>
    <xf numFmtId="0" fontId="0" fillId="5" borderId="34" xfId="0" applyFill="1" applyBorder="1" applyAlignment="1">
      <alignment horizontal="center" vertical="center" shrinkToFit="1"/>
    </xf>
    <xf numFmtId="0" fontId="0" fillId="5" borderId="48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6" borderId="49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49" fontId="2" fillId="0" borderId="50" xfId="4" applyNumberFormat="1" applyFont="1" applyBorder="1" applyAlignment="1">
      <alignment horizontal="right" vertical="center" shrinkToFit="1"/>
    </xf>
    <xf numFmtId="49" fontId="2" fillId="0" borderId="50" xfId="4" applyNumberFormat="1" applyFont="1" applyBorder="1" applyAlignment="1">
      <alignment horizontal="right" vertical="center"/>
    </xf>
    <xf numFmtId="49" fontId="4" fillId="0" borderId="5" xfId="4" applyNumberFormat="1" applyFont="1" applyBorder="1" applyAlignment="1">
      <alignment horizontal="left" shrinkToFit="1"/>
    </xf>
    <xf numFmtId="0" fontId="2" fillId="0" borderId="51" xfId="4" applyNumberFormat="1" applyFont="1" applyBorder="1" applyAlignment="1">
      <alignment horizontal="center" vertical="center"/>
    </xf>
    <xf numFmtId="0" fontId="2" fillId="0" borderId="52" xfId="4" applyNumberFormat="1" applyFont="1" applyBorder="1" applyAlignment="1">
      <alignment horizontal="center" vertical="center" shrinkToFit="1"/>
    </xf>
    <xf numFmtId="0" fontId="2" fillId="0" borderId="53" xfId="4" applyNumberFormat="1" applyFont="1" applyBorder="1" applyAlignment="1">
      <alignment horizontal="center" vertical="center" shrinkToFit="1"/>
    </xf>
    <xf numFmtId="0" fontId="9" fillId="0" borderId="51" xfId="4" applyNumberFormat="1" applyFont="1" applyFill="1" applyBorder="1" applyAlignment="1">
      <alignment horizontal="center" vertical="center" shrinkToFit="1"/>
    </xf>
    <xf numFmtId="0" fontId="9" fillId="0" borderId="52" xfId="4" applyNumberFormat="1" applyFont="1" applyBorder="1" applyAlignment="1">
      <alignment horizontal="center" vertical="center" shrinkToFit="1"/>
    </xf>
    <xf numFmtId="0" fontId="9" fillId="0" borderId="53" xfId="4" applyNumberFormat="1" applyFont="1" applyBorder="1" applyAlignment="1">
      <alignment horizontal="center" vertical="center"/>
    </xf>
    <xf numFmtId="0" fontId="9" fillId="0" borderId="51" xfId="4" quotePrefix="1" applyNumberFormat="1" applyFont="1" applyBorder="1" applyAlignment="1">
      <alignment horizontal="center" vertical="center"/>
    </xf>
    <xf numFmtId="0" fontId="9" fillId="0" borderId="53" xfId="4" applyNumberFormat="1" applyFont="1" applyBorder="1" applyAlignment="1">
      <alignment horizontal="center" vertical="center" shrinkToFit="1"/>
    </xf>
    <xf numFmtId="49" fontId="0" fillId="0" borderId="7" xfId="0" applyNumberFormat="1" applyBorder="1">
      <alignment vertical="center"/>
    </xf>
    <xf numFmtId="0" fontId="2" fillId="0" borderId="0" xfId="5" applyFont="1"/>
    <xf numFmtId="0" fontId="21" fillId="0" borderId="0" xfId="5" applyFont="1"/>
    <xf numFmtId="0" fontId="26" fillId="0" borderId="0" xfId="5" applyFont="1"/>
    <xf numFmtId="0" fontId="2" fillId="0" borderId="4" xfId="5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" fillId="0" borderId="0" xfId="5" applyFont="1" applyAlignment="1">
      <alignment horizontal="left" vertical="center" wrapText="1"/>
    </xf>
    <xf numFmtId="0" fontId="2" fillId="0" borderId="19" xfId="5" quotePrefix="1" applyFont="1" applyBorder="1" applyAlignment="1">
      <alignment vertical="center"/>
    </xf>
    <xf numFmtId="0" fontId="2" fillId="0" borderId="5" xfId="5" applyFont="1" applyBorder="1" applyAlignment="1">
      <alignment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9" xfId="5" applyFont="1" applyBorder="1" applyAlignment="1">
      <alignment vertical="center"/>
    </xf>
    <xf numFmtId="0" fontId="0" fillId="0" borderId="19" xfId="0" applyBorder="1">
      <alignment vertical="center"/>
    </xf>
    <xf numFmtId="0" fontId="0" fillId="9" borderId="19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28" fillId="0" borderId="54" xfId="0" applyFont="1" applyBorder="1">
      <alignment vertical="center"/>
    </xf>
    <xf numFmtId="0" fontId="2" fillId="10" borderId="0" xfId="0" applyFont="1" applyFill="1">
      <alignment vertical="center"/>
    </xf>
    <xf numFmtId="0" fontId="30" fillId="10" borderId="0" xfId="0" applyFont="1" applyFill="1" applyAlignment="1">
      <alignment horizontal="left" vertical="center" indent="1"/>
    </xf>
    <xf numFmtId="0" fontId="2" fillId="10" borderId="0" xfId="0" applyFont="1" applyFill="1" applyAlignment="1">
      <alignment horizontal="left" vertical="center" indent="1"/>
    </xf>
    <xf numFmtId="0" fontId="21" fillId="10" borderId="0" xfId="0" applyFont="1" applyFill="1">
      <alignment vertical="center"/>
    </xf>
    <xf numFmtId="0" fontId="29" fillId="10" borderId="0" xfId="0" applyFont="1" applyFill="1" applyAlignment="1">
      <alignment horizontal="left" vertical="center" inden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 wrapText="1"/>
    </xf>
    <xf numFmtId="0" fontId="5" fillId="0" borderId="61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8" borderId="55" xfId="0" applyFill="1" applyBorder="1" applyAlignment="1">
      <alignment horizontal="center" vertical="center" textRotation="255"/>
    </xf>
    <xf numFmtId="0" fontId="0" fillId="8" borderId="56" xfId="0" applyFill="1" applyBorder="1" applyAlignment="1">
      <alignment horizontal="center" vertical="center" textRotation="255"/>
    </xf>
    <xf numFmtId="0" fontId="0" fillId="8" borderId="57" xfId="0" applyFill="1" applyBorder="1" applyAlignment="1">
      <alignment horizontal="center" vertical="center" textRotation="255"/>
    </xf>
    <xf numFmtId="0" fontId="0" fillId="0" borderId="58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8" borderId="73" xfId="0" applyFill="1" applyBorder="1" applyAlignment="1">
      <alignment horizontal="center" vertical="center"/>
    </xf>
    <xf numFmtId="0" fontId="0" fillId="8" borderId="74" xfId="0" applyFill="1" applyBorder="1" applyAlignment="1">
      <alignment horizontal="center" vertical="center"/>
    </xf>
    <xf numFmtId="49" fontId="9" fillId="0" borderId="0" xfId="4" applyNumberFormat="1" applyFont="1" applyAlignment="1">
      <alignment horizontal="center" vertical="center"/>
    </xf>
    <xf numFmtId="49" fontId="11" fillId="0" borderId="0" xfId="4" applyNumberFormat="1" applyFont="1" applyBorder="1" applyAlignment="1">
      <alignment horizontal="left" vertical="center" shrinkToFit="1"/>
    </xf>
    <xf numFmtId="49" fontId="11" fillId="0" borderId="4" xfId="4" applyNumberFormat="1" applyFont="1" applyBorder="1" applyAlignment="1">
      <alignment horizontal="left" vertical="top" shrinkToFit="1"/>
    </xf>
    <xf numFmtId="49" fontId="13" fillId="0" borderId="19" xfId="2" applyNumberFormat="1" applyFont="1" applyBorder="1" applyAlignment="1">
      <alignment horizontal="center" vertical="center" shrinkToFit="1"/>
    </xf>
    <xf numFmtId="0" fontId="13" fillId="0" borderId="1" xfId="2" applyNumberFormat="1" applyFont="1" applyBorder="1" applyAlignment="1">
      <alignment horizontal="center" vertical="center" shrinkToFit="1"/>
    </xf>
    <xf numFmtId="0" fontId="13" fillId="0" borderId="5" xfId="2" applyNumberFormat="1" applyFont="1" applyBorder="1" applyAlignment="1">
      <alignment horizontal="center" vertical="center" shrinkToFit="1"/>
    </xf>
    <xf numFmtId="0" fontId="2" fillId="0" borderId="0" xfId="4" applyFont="1" applyAlignment="1">
      <alignment vertical="center" shrinkToFit="1"/>
    </xf>
    <xf numFmtId="49" fontId="8" fillId="0" borderId="2" xfId="4" applyNumberFormat="1" applyFont="1" applyBorder="1" applyAlignment="1">
      <alignment vertical="center" shrinkToFit="1"/>
    </xf>
    <xf numFmtId="49" fontId="10" fillId="0" borderId="35" xfId="4" applyNumberFormat="1" applyFont="1" applyBorder="1" applyAlignment="1"/>
    <xf numFmtId="49" fontId="10" fillId="0" borderId="0" xfId="4" applyNumberFormat="1" applyFont="1" applyAlignment="1"/>
    <xf numFmtId="49" fontId="3" fillId="0" borderId="1" xfId="4" applyNumberFormat="1" applyFont="1" applyBorder="1" applyAlignment="1"/>
    <xf numFmtId="49" fontId="3" fillId="0" borderId="2" xfId="4" applyNumberFormat="1" applyFont="1" applyBorder="1" applyAlignment="1">
      <alignment vertical="top"/>
    </xf>
    <xf numFmtId="0" fontId="5" fillId="0" borderId="96" xfId="4" applyNumberFormat="1" applyFont="1" applyBorder="1" applyAlignment="1">
      <alignment vertical="center" shrinkToFit="1"/>
    </xf>
    <xf numFmtId="0" fontId="5" fillId="0" borderId="94" xfId="4" applyNumberFormat="1" applyFont="1" applyBorder="1" applyAlignment="1">
      <alignment vertical="center" shrinkToFit="1"/>
    </xf>
    <xf numFmtId="0" fontId="5" fillId="0" borderId="95" xfId="4" applyNumberFormat="1" applyFont="1" applyBorder="1" applyAlignment="1">
      <alignment vertical="center" shrinkToFit="1"/>
    </xf>
    <xf numFmtId="0" fontId="2" fillId="0" borderId="93" xfId="4" applyNumberFormat="1" applyFont="1" applyBorder="1" applyAlignment="1">
      <alignment horizontal="center" vertical="center"/>
    </xf>
    <xf numFmtId="0" fontId="2" fillId="0" borderId="94" xfId="4" applyNumberFormat="1" applyFont="1" applyBorder="1" applyAlignment="1">
      <alignment horizontal="center" vertical="center"/>
    </xf>
    <xf numFmtId="0" fontId="2" fillId="0" borderId="40" xfId="4" applyNumberFormat="1" applyFont="1" applyBorder="1" applyAlignment="1">
      <alignment horizontal="center" vertical="center"/>
    </xf>
    <xf numFmtId="49" fontId="2" fillId="0" borderId="93" xfId="4" applyNumberFormat="1" applyFont="1" applyBorder="1" applyAlignment="1">
      <alignment horizontal="center" vertical="center"/>
    </xf>
    <xf numFmtId="49" fontId="2" fillId="0" borderId="94" xfId="4" applyNumberFormat="1" applyFont="1" applyBorder="1" applyAlignment="1">
      <alignment horizontal="center" vertical="center"/>
    </xf>
    <xf numFmtId="49" fontId="2" fillId="0" borderId="40" xfId="4" applyNumberFormat="1" applyFont="1" applyBorder="1" applyAlignment="1">
      <alignment horizontal="center" vertical="center"/>
    </xf>
    <xf numFmtId="0" fontId="1" fillId="0" borderId="93" xfId="4" applyNumberFormat="1" applyFont="1" applyBorder="1" applyAlignment="1">
      <alignment horizontal="center" vertical="center" shrinkToFit="1"/>
    </xf>
    <xf numFmtId="0" fontId="1" fillId="0" borderId="94" xfId="4" applyNumberFormat="1" applyFont="1" applyBorder="1" applyAlignment="1">
      <alignment horizontal="center" vertical="center" shrinkToFit="1"/>
    </xf>
    <xf numFmtId="0" fontId="1" fillId="0" borderId="40" xfId="4" applyNumberFormat="1" applyFont="1" applyBorder="1" applyAlignment="1">
      <alignment horizontal="center" vertical="center" shrinkToFit="1"/>
    </xf>
    <xf numFmtId="0" fontId="2" fillId="0" borderId="93" xfId="4" applyNumberFormat="1" applyFont="1" applyBorder="1" applyAlignment="1">
      <alignment horizontal="left" vertical="center" indent="1" shrinkToFit="1"/>
    </xf>
    <xf numFmtId="0" fontId="2" fillId="0" borderId="94" xfId="4" applyNumberFormat="1" applyFont="1" applyBorder="1" applyAlignment="1">
      <alignment horizontal="left" vertical="center" indent="1" shrinkToFit="1"/>
    </xf>
    <xf numFmtId="0" fontId="2" fillId="0" borderId="95" xfId="4" applyNumberFormat="1" applyFont="1" applyBorder="1" applyAlignment="1">
      <alignment horizontal="left" vertical="center" indent="1" shrinkToFit="1"/>
    </xf>
    <xf numFmtId="49" fontId="1" fillId="0" borderId="19" xfId="4" applyNumberFormat="1" applyFont="1" applyBorder="1" applyAlignment="1">
      <alignment horizontal="left" vertical="center" indent="1" shrinkToFit="1"/>
    </xf>
    <xf numFmtId="0" fontId="1" fillId="0" borderId="1" xfId="4" applyNumberFormat="1" applyFont="1" applyBorder="1" applyAlignment="1">
      <alignment horizontal="left" vertical="center" indent="1" shrinkToFit="1"/>
    </xf>
    <xf numFmtId="0" fontId="1" fillId="0" borderId="5" xfId="4" applyNumberFormat="1" applyFont="1" applyBorder="1" applyAlignment="1">
      <alignment horizontal="left" vertical="center" indent="1" shrinkToFit="1"/>
    </xf>
    <xf numFmtId="49" fontId="1" fillId="0" borderId="19" xfId="4" applyNumberFormat="1" applyFont="1" applyFill="1" applyBorder="1" applyAlignment="1">
      <alignment horizontal="center" vertical="center" shrinkToFi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5" xfId="4" applyNumberFormat="1" applyFont="1" applyFill="1" applyBorder="1" applyAlignment="1">
      <alignment horizontal="center" vertical="center" shrinkToFit="1"/>
    </xf>
    <xf numFmtId="0" fontId="1" fillId="0" borderId="92" xfId="4" applyNumberFormat="1" applyFont="1" applyBorder="1" applyAlignment="1">
      <alignment horizontal="center" vertical="center" shrinkToFit="1"/>
    </xf>
    <xf numFmtId="0" fontId="1" fillId="0" borderId="86" xfId="4" applyNumberFormat="1" applyFont="1" applyBorder="1" applyAlignment="1">
      <alignment horizontal="center" vertical="center" shrinkToFit="1"/>
    </xf>
    <xf numFmtId="0" fontId="1" fillId="0" borderId="76" xfId="4" applyNumberFormat="1" applyFont="1" applyBorder="1" applyAlignment="1">
      <alignment horizontal="center" vertical="center" shrinkToFit="1"/>
    </xf>
    <xf numFmtId="49" fontId="1" fillId="0" borderId="19" xfId="4" applyNumberFormat="1" applyFont="1" applyBorder="1" applyAlignment="1">
      <alignment horizontal="center" vertical="center"/>
    </xf>
    <xf numFmtId="49" fontId="1" fillId="0" borderId="1" xfId="4" applyNumberFormat="1" applyFont="1" applyBorder="1" applyAlignment="1">
      <alignment horizontal="center" vertical="center"/>
    </xf>
    <xf numFmtId="49" fontId="1" fillId="0" borderId="5" xfId="4" applyNumberFormat="1" applyFont="1" applyBorder="1" applyAlignment="1">
      <alignment horizontal="center" vertical="center"/>
    </xf>
    <xf numFmtId="49" fontId="1" fillId="0" borderId="19" xfId="4" applyNumberFormat="1" applyFont="1" applyBorder="1" applyAlignment="1">
      <alignment vertical="center" shrinkToFit="1"/>
    </xf>
    <xf numFmtId="49" fontId="1" fillId="0" borderId="1" xfId="4" applyNumberFormat="1" applyFont="1" applyBorder="1" applyAlignment="1">
      <alignment vertical="center" shrinkToFit="1"/>
    </xf>
    <xf numFmtId="49" fontId="7" fillId="0" borderId="19" xfId="4" applyNumberFormat="1" applyFont="1" applyBorder="1" applyAlignment="1">
      <alignment horizontal="center" vertical="center" shrinkToFit="1"/>
    </xf>
    <xf numFmtId="49" fontId="7" fillId="0" borderId="1" xfId="4" applyNumberFormat="1" applyFont="1" applyBorder="1" applyAlignment="1">
      <alignment horizontal="center" vertical="center" shrinkToFit="1"/>
    </xf>
    <xf numFmtId="49" fontId="7" fillId="0" borderId="5" xfId="4" applyNumberFormat="1" applyFont="1" applyBorder="1" applyAlignment="1">
      <alignment horizontal="center" vertical="center" shrinkToFit="1"/>
    </xf>
    <xf numFmtId="0" fontId="1" fillId="0" borderId="87" xfId="4" applyNumberFormat="1" applyFont="1" applyBorder="1" applyAlignment="1">
      <alignment horizontal="center" vertical="center" shrinkToFit="1"/>
    </xf>
    <xf numFmtId="49" fontId="7" fillId="0" borderId="19" xfId="4" applyNumberFormat="1" applyFont="1" applyFill="1" applyBorder="1" applyAlignment="1">
      <alignment horizontal="center" vertical="center" shrinkToFit="1"/>
    </xf>
    <xf numFmtId="49" fontId="7" fillId="0" borderId="1" xfId="4" applyNumberFormat="1" applyFont="1" applyFill="1" applyBorder="1" applyAlignment="1">
      <alignment horizontal="center" vertical="center" shrinkToFit="1"/>
    </xf>
    <xf numFmtId="49" fontId="7" fillId="0" borderId="5" xfId="4" applyNumberFormat="1" applyFont="1" applyFill="1" applyBorder="1" applyAlignment="1">
      <alignment horizontal="center" vertical="center" shrinkToFit="1"/>
    </xf>
    <xf numFmtId="0" fontId="9" fillId="0" borderId="4" xfId="4" applyNumberFormat="1" applyFont="1" applyBorder="1" applyAlignment="1">
      <alignment horizontal="center" vertical="center" shrinkToFit="1"/>
    </xf>
    <xf numFmtId="49" fontId="9" fillId="0" borderId="4" xfId="4" applyNumberFormat="1" applyFont="1" applyBorder="1" applyAlignment="1">
      <alignment horizontal="center" vertical="center" shrinkToFit="1"/>
    </xf>
    <xf numFmtId="178" fontId="15" fillId="0" borderId="0" xfId="4" applyNumberFormat="1" applyAlignment="1">
      <alignment horizontal="right" vertical="center" shrinkToFit="1"/>
    </xf>
    <xf numFmtId="179" fontId="15" fillId="0" borderId="0" xfId="4" applyNumberFormat="1" applyAlignment="1">
      <alignment horizontal="right" vertical="center" shrinkToFit="1"/>
    </xf>
    <xf numFmtId="176" fontId="15" fillId="0" borderId="0" xfId="4" applyNumberFormat="1" applyAlignment="1">
      <alignment horizontal="center" vertical="center" shrinkToFit="1"/>
    </xf>
    <xf numFmtId="0" fontId="1" fillId="0" borderId="98" xfId="4" applyNumberFormat="1" applyFont="1" applyBorder="1" applyAlignment="1">
      <alignment horizontal="center" vertical="center" shrinkToFit="1"/>
    </xf>
    <xf numFmtId="0" fontId="1" fillId="0" borderId="99" xfId="4" applyNumberFormat="1" applyFont="1" applyBorder="1" applyAlignment="1">
      <alignment horizontal="center" vertical="center" shrinkToFit="1"/>
    </xf>
    <xf numFmtId="0" fontId="1" fillId="0" borderId="100" xfId="4" applyNumberFormat="1" applyFont="1" applyBorder="1" applyAlignment="1">
      <alignment horizontal="center" vertical="center" shrinkToFit="1"/>
    </xf>
    <xf numFmtId="0" fontId="2" fillId="0" borderId="98" xfId="4" applyNumberFormat="1" applyFont="1" applyBorder="1" applyAlignment="1">
      <alignment horizontal="left" vertical="center" indent="1" shrinkToFit="1"/>
    </xf>
    <xf numFmtId="0" fontId="2" fillId="0" borderId="99" xfId="4" applyNumberFormat="1" applyFont="1" applyBorder="1" applyAlignment="1">
      <alignment horizontal="left" vertical="center" indent="1" shrinkToFit="1"/>
    </xf>
    <xf numFmtId="0" fontId="2" fillId="0" borderId="101" xfId="4" applyNumberFormat="1" applyFont="1" applyBorder="1" applyAlignment="1">
      <alignment horizontal="left" vertical="center" indent="1" shrinkToFit="1"/>
    </xf>
    <xf numFmtId="0" fontId="5" fillId="0" borderId="102" xfId="4" applyNumberFormat="1" applyFont="1" applyBorder="1" applyAlignment="1">
      <alignment vertical="center" shrinkToFit="1"/>
    </xf>
    <xf numFmtId="0" fontId="5" fillId="0" borderId="99" xfId="4" applyNumberFormat="1" applyFont="1" applyBorder="1" applyAlignment="1">
      <alignment vertical="center" shrinkToFit="1"/>
    </xf>
    <xf numFmtId="0" fontId="5" fillId="0" borderId="101" xfId="4" applyNumberFormat="1" applyFont="1" applyBorder="1" applyAlignment="1">
      <alignment vertical="center" shrinkToFit="1"/>
    </xf>
    <xf numFmtId="0" fontId="2" fillId="0" borderId="98" xfId="4" applyNumberFormat="1" applyFont="1" applyBorder="1" applyAlignment="1">
      <alignment horizontal="center" vertical="center"/>
    </xf>
    <xf numFmtId="0" fontId="2" fillId="0" borderId="99" xfId="4" applyNumberFormat="1" applyFont="1" applyBorder="1" applyAlignment="1">
      <alignment horizontal="center" vertical="center"/>
    </xf>
    <xf numFmtId="0" fontId="2" fillId="0" borderId="100" xfId="4" applyNumberFormat="1" applyFont="1" applyBorder="1" applyAlignment="1">
      <alignment horizontal="center" vertical="center"/>
    </xf>
    <xf numFmtId="49" fontId="2" fillId="0" borderId="98" xfId="4" applyNumberFormat="1" applyFont="1" applyBorder="1" applyAlignment="1">
      <alignment horizontal="center" vertical="center"/>
    </xf>
    <xf numFmtId="49" fontId="2" fillId="0" borderId="99" xfId="4" applyNumberFormat="1" applyFont="1" applyBorder="1" applyAlignment="1">
      <alignment horizontal="center" vertical="center"/>
    </xf>
    <xf numFmtId="49" fontId="2" fillId="0" borderId="100" xfId="4" applyNumberFormat="1" applyFont="1" applyBorder="1" applyAlignment="1">
      <alignment horizontal="center" vertical="center"/>
    </xf>
    <xf numFmtId="0" fontId="1" fillId="0" borderId="81" xfId="4" applyNumberFormat="1" applyFont="1" applyBorder="1" applyAlignment="1">
      <alignment horizontal="center" vertical="center" shrinkToFit="1"/>
    </xf>
    <xf numFmtId="0" fontId="1" fillId="0" borderId="82" xfId="4" applyNumberFormat="1" applyFont="1" applyBorder="1" applyAlignment="1">
      <alignment horizontal="center" vertical="center" shrinkToFit="1"/>
    </xf>
    <xf numFmtId="0" fontId="1" fillId="0" borderId="80" xfId="4" applyNumberFormat="1" applyFont="1" applyBorder="1" applyAlignment="1">
      <alignment horizontal="center" vertical="center" shrinkToFit="1"/>
    </xf>
    <xf numFmtId="49" fontId="5" fillId="0" borderId="50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49" fontId="5" fillId="0" borderId="97" xfId="4" applyNumberFormat="1" applyFont="1" applyBorder="1" applyAlignment="1">
      <alignment horizontal="center" vertical="center"/>
    </xf>
    <xf numFmtId="49" fontId="2" fillId="0" borderId="88" xfId="4" applyNumberFormat="1" applyFont="1" applyBorder="1" applyAlignment="1">
      <alignment horizontal="center" vertical="center"/>
    </xf>
    <xf numFmtId="49" fontId="2" fillId="0" borderId="89" xfId="4" applyNumberFormat="1" applyFont="1" applyBorder="1" applyAlignment="1">
      <alignment horizontal="center" vertical="center"/>
    </xf>
    <xf numFmtId="49" fontId="2" fillId="0" borderId="37" xfId="4" applyNumberFormat="1" applyFont="1" applyBorder="1" applyAlignment="1">
      <alignment horizontal="center" vertical="center"/>
    </xf>
    <xf numFmtId="49" fontId="1" fillId="0" borderId="9" xfId="4" applyNumberFormat="1" applyFont="1" applyBorder="1" applyAlignment="1">
      <alignment horizontal="center" vertical="center"/>
    </xf>
    <xf numFmtId="49" fontId="1" fillId="0" borderId="77" xfId="4" applyNumberFormat="1" applyFont="1" applyBorder="1" applyAlignment="1">
      <alignment horizontal="center" vertical="center"/>
    </xf>
    <xf numFmtId="49" fontId="1" fillId="0" borderId="23" xfId="4" applyNumberFormat="1" applyFont="1" applyBorder="1" applyAlignment="1">
      <alignment horizontal="center" vertical="center"/>
    </xf>
    <xf numFmtId="49" fontId="1" fillId="0" borderId="78" xfId="4" applyNumberFormat="1" applyFont="1" applyBorder="1" applyAlignment="1">
      <alignment horizontal="center" vertical="center"/>
    </xf>
    <xf numFmtId="49" fontId="7" fillId="0" borderId="75" xfId="4" applyNumberFormat="1" applyFont="1" applyBorder="1" applyAlignment="1">
      <alignment horizontal="center" vertical="center"/>
    </xf>
    <xf numFmtId="49" fontId="7" fillId="0" borderId="76" xfId="4" applyNumberFormat="1" applyFont="1" applyBorder="1" applyAlignment="1">
      <alignment horizontal="center" vertical="center"/>
    </xf>
    <xf numFmtId="0" fontId="1" fillId="0" borderId="85" xfId="4" applyNumberFormat="1" applyFont="1" applyBorder="1" applyAlignment="1">
      <alignment horizontal="center" vertical="center" shrinkToFit="1"/>
    </xf>
    <xf numFmtId="49" fontId="7" fillId="0" borderId="79" xfId="4" applyNumberFormat="1" applyFont="1" applyBorder="1" applyAlignment="1">
      <alignment horizontal="center" vertical="center"/>
    </xf>
    <xf numFmtId="49" fontId="7" fillId="0" borderId="80" xfId="4" applyNumberFormat="1" applyFont="1" applyBorder="1" applyAlignment="1">
      <alignment horizontal="center" vertical="center"/>
    </xf>
    <xf numFmtId="49" fontId="1" fillId="0" borderId="50" xfId="4" applyNumberFormat="1" applyFont="1" applyBorder="1" applyAlignment="1">
      <alignment horizontal="center" vertical="center"/>
    </xf>
    <xf numFmtId="49" fontId="1" fillId="0" borderId="97" xfId="4" applyNumberFormat="1" applyFont="1" applyBorder="1" applyAlignment="1">
      <alignment horizontal="center" vertical="center"/>
    </xf>
    <xf numFmtId="49" fontId="4" fillId="0" borderId="19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49" fontId="4" fillId="0" borderId="5" xfId="4" applyNumberFormat="1" applyFont="1" applyFill="1" applyBorder="1" applyAlignment="1">
      <alignment horizontal="center" vertical="center"/>
    </xf>
    <xf numFmtId="49" fontId="4" fillId="0" borderId="19" xfId="4" applyNumberFormat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/>
    </xf>
    <xf numFmtId="49" fontId="4" fillId="0" borderId="5" xfId="4" applyNumberFormat="1" applyFont="1" applyBorder="1" applyAlignment="1">
      <alignment horizontal="center" vertical="center"/>
    </xf>
    <xf numFmtId="0" fontId="1" fillId="0" borderId="19" xfId="4" applyNumberFormat="1" applyFont="1" applyBorder="1" applyAlignment="1">
      <alignment horizontal="center" vertical="center" shrinkToFit="1"/>
    </xf>
    <xf numFmtId="0" fontId="1" fillId="0" borderId="1" xfId="4" applyNumberFormat="1" applyFont="1" applyBorder="1" applyAlignment="1">
      <alignment horizontal="center" vertical="center" shrinkToFit="1"/>
    </xf>
    <xf numFmtId="0" fontId="1" fillId="0" borderId="5" xfId="4" applyNumberFormat="1" applyFont="1" applyBorder="1" applyAlignment="1">
      <alignment horizontal="center" vertical="center" shrinkToFit="1"/>
    </xf>
    <xf numFmtId="0" fontId="1" fillId="0" borderId="19" xfId="4" applyNumberFormat="1" applyFont="1" applyFill="1" applyBorder="1" applyAlignment="1">
      <alignment horizontal="left" vertical="center" indent="1" shrinkToFit="1"/>
    </xf>
    <xf numFmtId="0" fontId="1" fillId="0" borderId="1" xfId="4" applyNumberFormat="1" applyFont="1" applyFill="1" applyBorder="1" applyAlignment="1">
      <alignment horizontal="left" vertical="center" indent="1" shrinkToFit="1"/>
    </xf>
    <xf numFmtId="0" fontId="1" fillId="0" borderId="5" xfId="4" applyNumberFormat="1" applyFont="1" applyFill="1" applyBorder="1" applyAlignment="1">
      <alignment horizontal="left" vertical="center" indent="1" shrinkToFit="1"/>
    </xf>
    <xf numFmtId="49" fontId="1" fillId="0" borderId="19" xfId="4" applyNumberFormat="1" applyFont="1" applyBorder="1" applyAlignment="1">
      <alignment horizontal="right" vertical="center" shrinkToFit="1"/>
    </xf>
    <xf numFmtId="49" fontId="1" fillId="0" borderId="1" xfId="4" applyNumberFormat="1" applyFont="1" applyBorder="1" applyAlignment="1">
      <alignment horizontal="right" vertical="center" shrinkToFit="1"/>
    </xf>
    <xf numFmtId="0" fontId="5" fillId="0" borderId="0" xfId="4" applyNumberFormat="1" applyFont="1" applyBorder="1" applyAlignment="1">
      <alignment vertical="center" shrinkToFit="1"/>
    </xf>
    <xf numFmtId="49" fontId="1" fillId="0" borderId="19" xfId="4" applyNumberFormat="1" applyFont="1" applyBorder="1" applyAlignment="1">
      <alignment horizontal="center" vertical="center" shrinkToFit="1"/>
    </xf>
    <xf numFmtId="49" fontId="1" fillId="0" borderId="1" xfId="4" applyNumberFormat="1" applyFont="1" applyBorder="1" applyAlignment="1">
      <alignment horizontal="center" vertical="center" shrinkToFit="1"/>
    </xf>
    <xf numFmtId="49" fontId="1" fillId="0" borderId="5" xfId="4" applyNumberFormat="1" applyFont="1" applyBorder="1" applyAlignment="1">
      <alignment horizontal="center" vertical="center" shrinkToFit="1"/>
    </xf>
    <xf numFmtId="0" fontId="1" fillId="0" borderId="83" xfId="4" applyNumberFormat="1" applyFont="1" applyBorder="1" applyAlignment="1">
      <alignment horizontal="center" vertical="center" shrinkToFit="1"/>
    </xf>
    <xf numFmtId="0" fontId="1" fillId="0" borderId="84" xfId="4" applyNumberFormat="1" applyFont="1" applyBorder="1" applyAlignment="1">
      <alignment horizontal="center" vertical="center" shrinkToFit="1"/>
    </xf>
    <xf numFmtId="49" fontId="4" fillId="0" borderId="1" xfId="4" applyNumberFormat="1" applyFont="1" applyFill="1" applyBorder="1" applyAlignment="1">
      <alignment horizontal="distributed" vertical="center"/>
    </xf>
    <xf numFmtId="49" fontId="1" fillId="0" borderId="19" xfId="4" applyNumberFormat="1" applyFont="1" applyFill="1" applyBorder="1" applyAlignment="1">
      <alignment horizontal="left" vertical="center" indent="1" shrinkToFit="1"/>
    </xf>
    <xf numFmtId="0" fontId="1" fillId="0" borderId="88" xfId="4" applyNumberFormat="1" applyFont="1" applyBorder="1" applyAlignment="1">
      <alignment horizontal="center" vertical="center" shrinkToFit="1"/>
    </xf>
    <xf numFmtId="0" fontId="1" fillId="0" borderId="89" xfId="4" applyNumberFormat="1" applyFont="1" applyBorder="1" applyAlignment="1">
      <alignment horizontal="center" vertical="center" shrinkToFit="1"/>
    </xf>
    <xf numFmtId="0" fontId="1" fillId="0" borderId="37" xfId="4" applyNumberFormat="1" applyFont="1" applyBorder="1" applyAlignment="1">
      <alignment horizontal="center" vertical="center" shrinkToFit="1"/>
    </xf>
    <xf numFmtId="0" fontId="2" fillId="0" borderId="88" xfId="4" applyNumberFormat="1" applyFont="1" applyBorder="1" applyAlignment="1">
      <alignment horizontal="left" vertical="center" indent="1" shrinkToFit="1"/>
    </xf>
    <xf numFmtId="0" fontId="2" fillId="0" borderId="89" xfId="4" applyNumberFormat="1" applyFont="1" applyBorder="1" applyAlignment="1">
      <alignment horizontal="left" vertical="center" indent="1" shrinkToFit="1"/>
    </xf>
    <xf numFmtId="0" fontId="2" fillId="0" borderId="90" xfId="4" applyNumberFormat="1" applyFont="1" applyBorder="1" applyAlignment="1">
      <alignment horizontal="left" vertical="center" indent="1" shrinkToFit="1"/>
    </xf>
    <xf numFmtId="0" fontId="5" fillId="0" borderId="91" xfId="4" applyNumberFormat="1" applyFont="1" applyBorder="1" applyAlignment="1">
      <alignment vertical="center" shrinkToFit="1"/>
    </xf>
    <xf numFmtId="0" fontId="5" fillId="0" borderId="89" xfId="4" applyNumberFormat="1" applyFont="1" applyBorder="1" applyAlignment="1">
      <alignment vertical="center" shrinkToFit="1"/>
    </xf>
    <xf numFmtId="0" fontId="5" fillId="0" borderId="90" xfId="4" applyNumberFormat="1" applyFont="1" applyBorder="1" applyAlignment="1">
      <alignment vertical="center" shrinkToFit="1"/>
    </xf>
    <xf numFmtId="0" fontId="2" fillId="0" borderId="88" xfId="4" applyNumberFormat="1" applyFont="1" applyBorder="1" applyAlignment="1">
      <alignment horizontal="center" vertical="center"/>
    </xf>
    <xf numFmtId="0" fontId="2" fillId="0" borderId="89" xfId="4" applyNumberFormat="1" applyFont="1" applyBorder="1" applyAlignment="1">
      <alignment horizontal="center" vertical="center"/>
    </xf>
    <xf numFmtId="0" fontId="2" fillId="0" borderId="37" xfId="4" applyNumberFormat="1" applyFont="1" applyBorder="1" applyAlignment="1">
      <alignment horizontal="center" vertical="center"/>
    </xf>
    <xf numFmtId="49" fontId="7" fillId="0" borderId="19" xfId="4" applyNumberFormat="1" applyFont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center" vertical="center"/>
    </xf>
    <xf numFmtId="49" fontId="1" fillId="0" borderId="14" xfId="4" applyNumberFormat="1" applyFont="1" applyBorder="1" applyAlignment="1">
      <alignment horizontal="center" vertical="center" shrinkToFit="1"/>
    </xf>
    <xf numFmtId="49" fontId="1" fillId="0" borderId="8" xfId="4" applyNumberFormat="1" applyFont="1" applyBorder="1" applyAlignment="1">
      <alignment horizontal="center" vertical="center" shrinkToFit="1"/>
    </xf>
    <xf numFmtId="0" fontId="2" fillId="0" borderId="1" xfId="5" applyFont="1" applyBorder="1" applyAlignment="1">
      <alignment horizontal="left" vertical="center"/>
    </xf>
    <xf numFmtId="0" fontId="2" fillId="0" borderId="5" xfId="5" applyFont="1" applyBorder="1" applyAlignment="1">
      <alignment horizontal="left" vertical="center"/>
    </xf>
    <xf numFmtId="0" fontId="2" fillId="0" borderId="19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19" xfId="5" applyFont="1" applyBorder="1" applyAlignment="1">
      <alignment horizontal="distributed" vertical="center"/>
    </xf>
    <xf numFmtId="0" fontId="2" fillId="0" borderId="1" xfId="5" applyFont="1" applyBorder="1" applyAlignment="1">
      <alignment horizontal="distributed" vertical="center"/>
    </xf>
    <xf numFmtId="0" fontId="2" fillId="0" borderId="5" xfId="5" applyFont="1" applyBorder="1" applyAlignment="1">
      <alignment horizontal="distributed" vertical="center"/>
    </xf>
    <xf numFmtId="181" fontId="2" fillId="0" borderId="19" xfId="5" applyNumberFormat="1" applyFont="1" applyBorder="1" applyAlignment="1">
      <alignment horizontal="center" vertical="center"/>
    </xf>
    <xf numFmtId="181" fontId="2" fillId="0" borderId="1" xfId="5" applyNumberFormat="1" applyFont="1" applyBorder="1" applyAlignment="1">
      <alignment horizontal="center" vertical="center"/>
    </xf>
    <xf numFmtId="181" fontId="2" fillId="0" borderId="5" xfId="5" applyNumberFormat="1" applyFont="1" applyBorder="1" applyAlignment="1">
      <alignment horizontal="center" vertical="center"/>
    </xf>
    <xf numFmtId="49" fontId="2" fillId="0" borderId="1" xfId="5" applyNumberFormat="1" applyFont="1" applyBorder="1" applyAlignment="1">
      <alignment horizontal="center" vertical="center"/>
    </xf>
    <xf numFmtId="180" fontId="2" fillId="0" borderId="19" xfId="5" applyNumberFormat="1" applyFont="1" applyBorder="1" applyAlignment="1">
      <alignment horizontal="center" vertical="center"/>
    </xf>
    <xf numFmtId="180" fontId="2" fillId="0" borderId="1" xfId="5" applyNumberFormat="1" applyFont="1" applyBorder="1" applyAlignment="1">
      <alignment horizontal="center" vertical="center"/>
    </xf>
    <xf numFmtId="180" fontId="2" fillId="0" borderId="5" xfId="5" applyNumberFormat="1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49" fontId="1" fillId="0" borderId="7" xfId="4" applyNumberFormat="1" applyFont="1" applyBorder="1" applyAlignment="1">
      <alignment horizontal="center" vertical="center" shrinkToFit="1"/>
    </xf>
    <xf numFmtId="49" fontId="1" fillId="0" borderId="7" xfId="4" applyNumberFormat="1" applyFont="1" applyBorder="1" applyAlignment="1">
      <alignment horizontal="center" vertical="center"/>
    </xf>
    <xf numFmtId="49" fontId="7" fillId="0" borderId="7" xfId="4" applyNumberFormat="1" applyFont="1" applyBorder="1" applyAlignment="1">
      <alignment horizontal="center" vertical="center"/>
    </xf>
    <xf numFmtId="0" fontId="9" fillId="0" borderId="7" xfId="4" applyNumberFormat="1" applyFont="1" applyBorder="1" applyAlignment="1">
      <alignment horizontal="center" vertical="center" shrinkToFit="1"/>
    </xf>
    <xf numFmtId="0" fontId="1" fillId="0" borderId="7" xfId="4" applyNumberFormat="1" applyFont="1" applyBorder="1" applyAlignment="1">
      <alignment horizontal="center" vertical="center" shrinkToFit="1"/>
    </xf>
    <xf numFmtId="0" fontId="1" fillId="0" borderId="7" xfId="4" applyNumberFormat="1" applyFont="1" applyBorder="1" applyAlignment="1">
      <alignment vertical="center" shrinkToFit="1"/>
    </xf>
    <xf numFmtId="0" fontId="17" fillId="0" borderId="7" xfId="4" applyNumberFormat="1" applyFont="1" applyBorder="1" applyAlignment="1">
      <alignment horizontal="center" vertical="center"/>
    </xf>
    <xf numFmtId="0" fontId="9" fillId="0" borderId="7" xfId="4" applyNumberFormat="1" applyFont="1" applyBorder="1" applyAlignment="1">
      <alignment horizontal="left" vertical="center" indent="1" shrinkToFit="1"/>
    </xf>
    <xf numFmtId="0" fontId="2" fillId="0" borderId="7" xfId="4" applyNumberFormat="1" applyFont="1" applyBorder="1" applyAlignment="1">
      <alignment horizontal="center" vertical="center" shrinkToFit="1"/>
    </xf>
    <xf numFmtId="49" fontId="9" fillId="0" borderId="7" xfId="4" applyNumberFormat="1" applyFont="1" applyBorder="1" applyAlignment="1">
      <alignment horizontal="center" vertical="center" shrinkToFit="1"/>
    </xf>
    <xf numFmtId="0" fontId="9" fillId="0" borderId="19" xfId="4" applyNumberFormat="1" applyFont="1" applyBorder="1" applyAlignment="1">
      <alignment horizontal="center" vertical="center" shrinkToFit="1"/>
    </xf>
    <xf numFmtId="49" fontId="7" fillId="0" borderId="7" xfId="4" applyNumberFormat="1" applyFont="1" applyBorder="1" applyAlignment="1">
      <alignment horizontal="center" vertical="center" shrinkToFit="1"/>
    </xf>
    <xf numFmtId="49" fontId="7" fillId="0" borderId="7" xfId="4" applyNumberFormat="1" applyFont="1" applyFill="1" applyBorder="1" applyAlignment="1">
      <alignment horizontal="center" vertical="center"/>
    </xf>
    <xf numFmtId="49" fontId="7" fillId="0" borderId="7" xfId="4" applyNumberFormat="1" applyFont="1" applyFill="1" applyBorder="1" applyAlignment="1">
      <alignment horizontal="center" vertical="center" shrinkToFit="1"/>
    </xf>
    <xf numFmtId="49" fontId="9" fillId="0" borderId="7" xfId="4" applyNumberFormat="1" applyFont="1" applyFill="1" applyBorder="1" applyAlignment="1">
      <alignment horizontal="center" vertical="center" shrinkToFit="1"/>
    </xf>
    <xf numFmtId="0" fontId="9" fillId="0" borderId="7" xfId="4" applyNumberFormat="1" applyFont="1" applyFill="1" applyBorder="1" applyAlignment="1">
      <alignment horizontal="center" vertical="center" shrinkToFit="1"/>
    </xf>
    <xf numFmtId="0" fontId="9" fillId="0" borderId="19" xfId="4" applyNumberFormat="1" applyFont="1" applyFill="1" applyBorder="1" applyAlignment="1">
      <alignment horizontal="center" vertical="center" shrinkToFit="1"/>
    </xf>
    <xf numFmtId="49" fontId="18" fillId="0" borderId="7" xfId="2" applyNumberFormat="1" applyFont="1" applyBorder="1" applyAlignment="1">
      <alignment horizontal="center" vertical="center" shrinkToFit="1"/>
    </xf>
    <xf numFmtId="0" fontId="18" fillId="0" borderId="7" xfId="2" applyNumberFormat="1" applyFont="1" applyBorder="1" applyAlignment="1">
      <alignment horizontal="center" vertical="center" shrinkToFit="1"/>
    </xf>
    <xf numFmtId="49" fontId="2" fillId="0" borderId="7" xfId="4" applyNumberFormat="1" applyFont="1" applyBorder="1" applyAlignment="1">
      <alignment horizontal="center" vertical="center" shrinkToFit="1"/>
    </xf>
    <xf numFmtId="0" fontId="7" fillId="0" borderId="130" xfId="4" applyNumberFormat="1" applyFont="1" applyBorder="1" applyAlignment="1">
      <alignment horizontal="center" vertical="center" shrinkToFit="1"/>
    </xf>
    <xf numFmtId="0" fontId="7" fillId="0" borderId="107" xfId="4" applyNumberFormat="1" applyFont="1" applyBorder="1" applyAlignment="1">
      <alignment horizontal="center" vertical="center" shrinkToFit="1"/>
    </xf>
    <xf numFmtId="0" fontId="7" fillId="0" borderId="125" xfId="4" applyNumberFormat="1" applyFont="1" applyBorder="1" applyAlignment="1">
      <alignment horizontal="center" vertical="center" shrinkToFit="1"/>
    </xf>
    <xf numFmtId="49" fontId="7" fillId="0" borderId="132" xfId="4" applyNumberFormat="1" applyFont="1" applyFill="1" applyBorder="1" applyAlignment="1">
      <alignment horizontal="center" vertical="center"/>
    </xf>
    <xf numFmtId="49" fontId="7" fillId="0" borderId="104" xfId="4" applyNumberFormat="1" applyFont="1" applyFill="1" applyBorder="1" applyAlignment="1">
      <alignment horizontal="center" vertical="center"/>
    </xf>
    <xf numFmtId="49" fontId="7" fillId="0" borderId="133" xfId="4" applyNumberFormat="1" applyFont="1" applyFill="1" applyBorder="1" applyAlignment="1">
      <alignment horizontal="center" vertical="center"/>
    </xf>
    <xf numFmtId="0" fontId="22" fillId="0" borderId="130" xfId="4" applyNumberFormat="1" applyFont="1" applyBorder="1" applyAlignment="1">
      <alignment horizontal="center" vertical="center"/>
    </xf>
    <xf numFmtId="0" fontId="22" fillId="0" borderId="107" xfId="4" applyNumberFormat="1" applyFont="1" applyBorder="1" applyAlignment="1">
      <alignment horizontal="center" vertical="center"/>
    </xf>
    <xf numFmtId="49" fontId="7" fillId="0" borderId="134" xfId="4" applyNumberFormat="1" applyFont="1" applyBorder="1" applyAlignment="1">
      <alignment horizontal="center" vertical="center"/>
    </xf>
    <xf numFmtId="49" fontId="7" fillId="0" borderId="116" xfId="4" applyNumberFormat="1" applyFont="1" applyBorder="1" applyAlignment="1">
      <alignment horizontal="center" vertical="center"/>
    </xf>
    <xf numFmtId="0" fontId="22" fillId="0" borderId="135" xfId="4" applyNumberFormat="1" applyFont="1" applyBorder="1" applyAlignment="1">
      <alignment horizontal="center" vertical="center"/>
    </xf>
    <xf numFmtId="0" fontId="22" fillId="0" borderId="120" xfId="4" applyNumberFormat="1" applyFont="1" applyBorder="1" applyAlignment="1">
      <alignment horizontal="center" vertical="center"/>
    </xf>
    <xf numFmtId="49" fontId="7" fillId="0" borderId="136" xfId="4" applyNumberFormat="1" applyFont="1" applyBorder="1" applyAlignment="1">
      <alignment horizontal="center" vertical="center"/>
    </xf>
    <xf numFmtId="0" fontId="22" fillId="0" borderId="120" xfId="4" applyNumberFormat="1" applyFont="1" applyBorder="1" applyAlignment="1">
      <alignment horizontal="center" vertical="center" shrinkToFit="1"/>
    </xf>
    <xf numFmtId="0" fontId="22" fillId="0" borderId="137" xfId="4" applyNumberFormat="1" applyFont="1" applyBorder="1" applyAlignment="1">
      <alignment horizontal="center" vertical="center" shrinkToFit="1"/>
    </xf>
    <xf numFmtId="0" fontId="22" fillId="0" borderId="107" xfId="4" applyNumberFormat="1" applyFont="1" applyBorder="1" applyAlignment="1">
      <alignment horizontal="center" vertical="center" shrinkToFit="1"/>
    </xf>
    <xf numFmtId="0" fontId="22" fillId="0" borderId="125" xfId="4" applyNumberFormat="1" applyFont="1" applyBorder="1" applyAlignment="1">
      <alignment horizontal="center" vertical="center" shrinkToFit="1"/>
    </xf>
    <xf numFmtId="0" fontId="22" fillId="0" borderId="129" xfId="4" applyNumberFormat="1" applyFont="1" applyBorder="1" applyAlignment="1">
      <alignment horizontal="center" vertical="center"/>
    </xf>
    <xf numFmtId="0" fontId="22" fillId="0" borderId="112" xfId="4" applyNumberFormat="1" applyFont="1" applyBorder="1" applyAlignment="1">
      <alignment horizontal="center" vertical="center"/>
    </xf>
    <xf numFmtId="0" fontId="23" fillId="0" borderId="107" xfId="4" applyNumberFormat="1" applyFont="1" applyBorder="1" applyAlignment="1">
      <alignment horizontal="center" vertical="center" shrinkToFit="1"/>
    </xf>
    <xf numFmtId="0" fontId="23" fillId="0" borderId="110" xfId="4" applyNumberFormat="1" applyFont="1" applyBorder="1" applyAlignment="1">
      <alignment horizontal="center" vertical="center" shrinkToFit="1"/>
    </xf>
    <xf numFmtId="49" fontId="7" fillId="0" borderId="131" xfId="4" applyNumberFormat="1" applyFont="1" applyBorder="1" applyAlignment="1">
      <alignment horizontal="center" vertical="center"/>
    </xf>
    <xf numFmtId="0" fontId="22" fillId="0" borderId="106" xfId="4" applyNumberFormat="1" applyFont="1" applyBorder="1" applyAlignment="1">
      <alignment horizontal="left" vertical="center" indent="1" shrinkToFit="1"/>
    </xf>
    <xf numFmtId="0" fontId="22" fillId="0" borderId="107" xfId="4" applyNumberFormat="1" applyFont="1" applyBorder="1" applyAlignment="1">
      <alignment horizontal="left" vertical="center" indent="1" shrinkToFit="1"/>
    </xf>
    <xf numFmtId="0" fontId="22" fillId="0" borderId="112" xfId="4" applyNumberFormat="1" applyFont="1" applyBorder="1" applyAlignment="1">
      <alignment horizontal="center" vertical="center" shrinkToFit="1"/>
    </xf>
    <xf numFmtId="0" fontId="22" fillId="0" borderId="126" xfId="4" applyNumberFormat="1" applyFont="1" applyBorder="1" applyAlignment="1">
      <alignment horizontal="center" vertical="center" shrinkToFit="1"/>
    </xf>
    <xf numFmtId="49" fontId="7" fillId="0" borderId="127" xfId="4" applyNumberFormat="1" applyFont="1" applyBorder="1" applyAlignment="1">
      <alignment horizontal="center" vertical="center"/>
    </xf>
    <xf numFmtId="0" fontId="22" fillId="0" borderId="128" xfId="4" applyNumberFormat="1" applyFont="1" applyBorder="1" applyAlignment="1">
      <alignment horizontal="left" vertical="center" indent="1" shrinkToFit="1"/>
    </xf>
    <xf numFmtId="0" fontId="22" fillId="0" borderId="120" xfId="4" applyNumberFormat="1" applyFont="1" applyBorder="1" applyAlignment="1">
      <alignment horizontal="left" vertical="center" indent="1" shrinkToFit="1"/>
    </xf>
    <xf numFmtId="0" fontId="22" fillId="0" borderId="122" xfId="4" applyNumberFormat="1" applyFont="1" applyBorder="1" applyAlignment="1">
      <alignment horizontal="left" vertical="center" indent="1" shrinkToFit="1"/>
    </xf>
    <xf numFmtId="0" fontId="22" fillId="0" borderId="112" xfId="4" applyNumberFormat="1" applyFont="1" applyBorder="1" applyAlignment="1">
      <alignment horizontal="left" vertical="center" indent="1" shrinkToFit="1"/>
    </xf>
    <xf numFmtId="49" fontId="7" fillId="0" borderId="123" xfId="4" applyNumberFormat="1" applyFont="1" applyBorder="1" applyAlignment="1">
      <alignment horizontal="center" vertical="center"/>
    </xf>
    <xf numFmtId="0" fontId="22" fillId="0" borderId="120" xfId="4" applyNumberFormat="1" applyFont="1" applyBorder="1" applyAlignment="1">
      <alignment vertical="center" shrinkToFit="1"/>
    </xf>
    <xf numFmtId="0" fontId="22" fillId="0" borderId="124" xfId="4" applyNumberFormat="1" applyFont="1" applyBorder="1" applyAlignment="1">
      <alignment vertical="center" shrinkToFit="1"/>
    </xf>
    <xf numFmtId="0" fontId="22" fillId="0" borderId="107" xfId="4" applyNumberFormat="1" applyFont="1" applyBorder="1" applyAlignment="1">
      <alignment vertical="center" shrinkToFit="1"/>
    </xf>
    <xf numFmtId="0" fontId="22" fillId="0" borderId="108" xfId="4" applyNumberFormat="1" applyFont="1" applyBorder="1" applyAlignment="1">
      <alignment vertical="center" shrinkToFit="1"/>
    </xf>
    <xf numFmtId="0" fontId="22" fillId="0" borderId="112" xfId="4" applyNumberFormat="1" applyFont="1" applyBorder="1" applyAlignment="1">
      <alignment vertical="center" shrinkToFit="1"/>
    </xf>
    <xf numFmtId="0" fontId="22" fillId="0" borderId="114" xfId="4" applyNumberFormat="1" applyFont="1" applyBorder="1" applyAlignment="1">
      <alignment vertical="center" shrinkToFit="1"/>
    </xf>
    <xf numFmtId="49" fontId="7" fillId="0" borderId="115" xfId="4" applyNumberFormat="1" applyFont="1" applyBorder="1" applyAlignment="1">
      <alignment horizontal="center" vertical="center"/>
    </xf>
    <xf numFmtId="49" fontId="7" fillId="0" borderId="117" xfId="4" applyNumberFormat="1" applyFont="1" applyFill="1" applyBorder="1" applyAlignment="1">
      <alignment horizontal="center" vertical="center"/>
    </xf>
    <xf numFmtId="49" fontId="7" fillId="0" borderId="118" xfId="4" applyNumberFormat="1" applyFont="1" applyFill="1" applyBorder="1" applyAlignment="1">
      <alignment horizontal="center" vertical="center"/>
    </xf>
    <xf numFmtId="49" fontId="7" fillId="0" borderId="109" xfId="4" applyNumberFormat="1" applyFont="1" applyFill="1" applyBorder="1" applyAlignment="1">
      <alignment horizontal="center" vertical="center"/>
    </xf>
    <xf numFmtId="49" fontId="7" fillId="0" borderId="107" xfId="4" applyNumberFormat="1" applyFont="1" applyFill="1" applyBorder="1" applyAlignment="1">
      <alignment horizontal="center" vertical="center"/>
    </xf>
    <xf numFmtId="49" fontId="7" fillId="0" borderId="110" xfId="4" applyNumberFormat="1" applyFont="1" applyFill="1" applyBorder="1" applyAlignment="1">
      <alignment horizontal="center" vertical="center"/>
    </xf>
    <xf numFmtId="0" fontId="23" fillId="0" borderId="119" xfId="4" applyNumberFormat="1" applyFont="1" applyBorder="1" applyAlignment="1">
      <alignment horizontal="center" vertical="center" shrinkToFit="1"/>
    </xf>
    <xf numFmtId="0" fontId="23" fillId="0" borderId="120" xfId="4" applyNumberFormat="1" applyFont="1" applyBorder="1" applyAlignment="1">
      <alignment horizontal="center" vertical="center" shrinkToFit="1"/>
    </xf>
    <xf numFmtId="0" fontId="23" fillId="0" borderId="121" xfId="4" applyNumberFormat="1" applyFont="1" applyBorder="1" applyAlignment="1">
      <alignment horizontal="center" vertical="center" shrinkToFit="1"/>
    </xf>
    <xf numFmtId="0" fontId="23" fillId="0" borderId="109" xfId="4" applyNumberFormat="1" applyFont="1" applyBorder="1" applyAlignment="1">
      <alignment horizontal="center" vertical="center" shrinkToFit="1"/>
    </xf>
    <xf numFmtId="0" fontId="23" fillId="0" borderId="111" xfId="4" applyNumberFormat="1" applyFont="1" applyBorder="1" applyAlignment="1">
      <alignment horizontal="center" vertical="center" shrinkToFit="1"/>
    </xf>
    <xf numFmtId="0" fontId="23" fillId="0" borderId="112" xfId="4" applyNumberFormat="1" applyFont="1" applyBorder="1" applyAlignment="1">
      <alignment horizontal="center" vertical="center" shrinkToFit="1"/>
    </xf>
    <xf numFmtId="0" fontId="23" fillId="0" borderId="113" xfId="4" applyNumberFormat="1" applyFont="1" applyBorder="1" applyAlignment="1">
      <alignment horizontal="center" vertical="center" shrinkToFit="1"/>
    </xf>
    <xf numFmtId="49" fontId="7" fillId="0" borderId="103" xfId="4" applyNumberFormat="1" applyFont="1" applyFill="1" applyBorder="1" applyAlignment="1">
      <alignment horizontal="center" vertical="center"/>
    </xf>
    <xf numFmtId="49" fontId="7" fillId="0" borderId="105" xfId="4" applyNumberFormat="1" applyFont="1" applyFill="1" applyBorder="1" applyAlignment="1">
      <alignment horizontal="center" vertical="center"/>
    </xf>
    <xf numFmtId="0" fontId="7" fillId="0" borderId="106" xfId="4" applyNumberFormat="1" applyFont="1" applyFill="1" applyBorder="1" applyAlignment="1">
      <alignment horizontal="center" vertical="center" shrinkToFit="1"/>
    </xf>
    <xf numFmtId="0" fontId="7" fillId="0" borderId="107" xfId="4" applyNumberFormat="1" applyFont="1" applyFill="1" applyBorder="1" applyAlignment="1">
      <alignment horizontal="center" vertical="center" shrinkToFit="1"/>
    </xf>
    <xf numFmtId="0" fontId="7" fillId="0" borderId="108" xfId="4" applyNumberFormat="1" applyFont="1" applyFill="1" applyBorder="1" applyAlignment="1">
      <alignment horizontal="center" vertical="center" shrinkToFit="1"/>
    </xf>
  </cellXfs>
  <cellStyles count="6">
    <cellStyle name="ハイパーリンク 2" xfId="1"/>
    <cellStyle name="ハイパーリンク 3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>
      <selection activeCell="A10" sqref="A1:IV65536"/>
    </sheetView>
  </sheetViews>
  <sheetFormatPr defaultRowHeight="13.5"/>
  <cols>
    <col min="1" max="9" width="11.75" customWidth="1"/>
  </cols>
  <sheetData>
    <row r="1" spans="1:9" s="112" customFormat="1" ht="36" customHeight="1">
      <c r="A1" s="154" t="s">
        <v>107</v>
      </c>
      <c r="B1" s="154"/>
      <c r="C1" s="154"/>
      <c r="D1" s="154"/>
      <c r="E1" s="154"/>
      <c r="F1" s="154"/>
      <c r="G1" s="154"/>
      <c r="H1" s="154"/>
      <c r="I1" s="154"/>
    </row>
    <row r="2" spans="1:9" s="112" customFormat="1" ht="36" customHeight="1">
      <c r="A2" s="153" t="s">
        <v>108</v>
      </c>
      <c r="B2" s="153"/>
      <c r="C2" s="153"/>
      <c r="D2" s="153"/>
      <c r="E2" s="153"/>
      <c r="F2" s="153"/>
      <c r="G2" s="153"/>
      <c r="H2" s="153"/>
      <c r="I2" s="153"/>
    </row>
    <row r="3" spans="1:9" s="112" customFormat="1" ht="36" customHeight="1">
      <c r="A3" s="153" t="s">
        <v>186</v>
      </c>
      <c r="B3" s="153"/>
      <c r="C3" s="153"/>
      <c r="D3" s="153"/>
      <c r="E3" s="153"/>
      <c r="F3" s="153"/>
      <c r="G3" s="153"/>
      <c r="H3" s="153"/>
      <c r="I3" s="153"/>
    </row>
    <row r="4" spans="1:9" s="112" customFormat="1" ht="36" customHeight="1">
      <c r="A4" s="153" t="s">
        <v>178</v>
      </c>
      <c r="B4" s="153"/>
      <c r="C4" s="153"/>
      <c r="D4" s="153"/>
      <c r="E4" s="153"/>
      <c r="F4" s="153"/>
      <c r="G4" s="153"/>
      <c r="H4" s="153"/>
      <c r="I4" s="153"/>
    </row>
    <row r="5" spans="1:9" s="112" customFormat="1" ht="36" customHeight="1">
      <c r="A5" s="153" t="s">
        <v>109</v>
      </c>
      <c r="B5" s="153"/>
      <c r="C5" s="153"/>
      <c r="D5" s="153"/>
      <c r="E5" s="153"/>
      <c r="F5" s="153"/>
      <c r="G5" s="153"/>
      <c r="H5" s="153"/>
      <c r="I5" s="153"/>
    </row>
    <row r="6" spans="1:9" s="112" customFormat="1" ht="36" customHeight="1">
      <c r="A6" s="153" t="s">
        <v>111</v>
      </c>
      <c r="B6" s="153"/>
      <c r="C6" s="153"/>
      <c r="D6" s="153"/>
      <c r="E6" s="153"/>
      <c r="F6" s="153"/>
      <c r="G6" s="153"/>
      <c r="H6" s="153"/>
      <c r="I6" s="153"/>
    </row>
    <row r="7" spans="1:9" s="112" customFormat="1" ht="36" customHeight="1">
      <c r="A7" s="155" t="s">
        <v>110</v>
      </c>
      <c r="B7" s="155"/>
      <c r="C7" s="155"/>
      <c r="D7" s="155"/>
      <c r="E7" s="155"/>
      <c r="F7" s="155"/>
      <c r="G7" s="155"/>
      <c r="H7" s="155"/>
      <c r="I7" s="155"/>
    </row>
    <row r="8" spans="1:9" s="112" customFormat="1" ht="36" customHeight="1">
      <c r="A8" s="152" t="s">
        <v>177</v>
      </c>
      <c r="B8" s="152"/>
      <c r="C8" s="152"/>
      <c r="D8" s="152"/>
      <c r="E8" s="152"/>
      <c r="F8" s="152"/>
      <c r="G8" s="152"/>
      <c r="H8" s="152"/>
      <c r="I8" s="152"/>
    </row>
    <row r="9" spans="1:9" s="112" customFormat="1" ht="36" customHeight="1">
      <c r="A9" s="152" t="s">
        <v>112</v>
      </c>
      <c r="B9" s="152"/>
      <c r="C9" s="152"/>
      <c r="D9" s="152"/>
      <c r="E9" s="152"/>
      <c r="F9" s="152"/>
      <c r="G9" s="152"/>
      <c r="H9" s="152"/>
      <c r="I9" s="152"/>
    </row>
    <row r="10" spans="1:9" s="112" customFormat="1" ht="21.75" customHeight="1">
      <c r="A10" s="151"/>
      <c r="B10" s="151"/>
      <c r="C10" s="151"/>
      <c r="D10" s="151"/>
      <c r="E10" s="151"/>
      <c r="F10" s="151"/>
      <c r="G10" s="151"/>
      <c r="H10" s="151"/>
      <c r="I10" s="151"/>
    </row>
    <row r="11" spans="1:9" s="112" customFormat="1" ht="21.75" customHeight="1">
      <c r="A11" s="151"/>
      <c r="B11" s="151"/>
      <c r="C11" s="151"/>
      <c r="D11" s="151"/>
      <c r="E11" s="151"/>
      <c r="F11" s="151"/>
      <c r="G11" s="151"/>
      <c r="H11" s="151"/>
      <c r="I11" s="151"/>
    </row>
    <row r="12" spans="1:9" s="112" customFormat="1" ht="21.75" customHeight="1">
      <c r="A12" s="151"/>
      <c r="B12" s="151"/>
      <c r="C12" s="151"/>
      <c r="D12" s="151"/>
      <c r="E12" s="151"/>
      <c r="F12" s="151"/>
      <c r="G12" s="151"/>
      <c r="H12" s="151"/>
      <c r="I12" s="151"/>
    </row>
    <row r="13" spans="1:9" s="112" customFormat="1" ht="21.75" customHeight="1">
      <c r="A13" s="151"/>
      <c r="B13" s="151"/>
      <c r="C13" s="151"/>
      <c r="D13" s="151"/>
      <c r="E13" s="151"/>
      <c r="F13" s="151"/>
      <c r="G13" s="151"/>
      <c r="H13" s="151"/>
      <c r="I13" s="151"/>
    </row>
    <row r="14" spans="1:9" s="112" customFormat="1" ht="21.75" customHeight="1">
      <c r="A14" s="151"/>
      <c r="B14" s="151"/>
      <c r="C14" s="151"/>
      <c r="D14" s="151"/>
      <c r="E14" s="151"/>
      <c r="F14" s="151"/>
      <c r="G14" s="151"/>
      <c r="H14" s="151"/>
      <c r="I14" s="151"/>
    </row>
    <row r="15" spans="1:9" s="112" customFormat="1" ht="21.75" customHeight="1">
      <c r="A15" s="151"/>
      <c r="B15" s="151"/>
      <c r="C15" s="151"/>
      <c r="D15" s="151"/>
      <c r="E15" s="151"/>
      <c r="F15" s="151"/>
      <c r="G15" s="151"/>
      <c r="H15" s="151"/>
      <c r="I15" s="151"/>
    </row>
    <row r="16" spans="1:9" s="112" customFormat="1" ht="21.75" customHeight="1">
      <c r="A16" s="151"/>
      <c r="B16" s="151"/>
      <c r="C16" s="151"/>
      <c r="D16" s="151"/>
      <c r="E16" s="151"/>
      <c r="F16" s="151"/>
      <c r="G16" s="151"/>
      <c r="H16" s="151"/>
      <c r="I16" s="151"/>
    </row>
    <row r="17" spans="1:9" s="112" customFormat="1" ht="21.75" customHeight="1">
      <c r="A17" s="151"/>
      <c r="B17" s="151"/>
      <c r="C17" s="151"/>
      <c r="D17" s="151"/>
      <c r="E17" s="151"/>
      <c r="F17" s="151"/>
      <c r="G17" s="151"/>
      <c r="H17" s="151"/>
      <c r="I17" s="151"/>
    </row>
    <row r="18" spans="1:9" s="112" customFormat="1" ht="21.75" customHeight="1">
      <c r="A18" s="151"/>
      <c r="B18" s="151"/>
      <c r="C18" s="151"/>
      <c r="D18" s="151"/>
      <c r="E18" s="151"/>
      <c r="F18" s="151"/>
      <c r="G18" s="151"/>
      <c r="H18" s="151"/>
      <c r="I18" s="151"/>
    </row>
    <row r="19" spans="1:9" s="112" customFormat="1" ht="21.75" customHeight="1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s="112" customFormat="1" ht="21.75" customHeight="1">
      <c r="A20" s="151"/>
      <c r="B20" s="151"/>
      <c r="C20" s="151"/>
      <c r="D20" s="151"/>
      <c r="E20" s="151"/>
      <c r="F20" s="151"/>
      <c r="G20" s="151"/>
      <c r="H20" s="151"/>
      <c r="I20" s="151"/>
    </row>
  </sheetData>
  <sheetProtection password="DE83" sheet="1" selectLockedCells="1" selectUnlockedCells="1"/>
  <mergeCells count="20">
    <mergeCell ref="A1:I1"/>
    <mergeCell ref="A2:I2"/>
    <mergeCell ref="A5:I5"/>
    <mergeCell ref="A6:I6"/>
    <mergeCell ref="A7:I7"/>
    <mergeCell ref="A8:I8"/>
    <mergeCell ref="A3:I3"/>
    <mergeCell ref="A4:I4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</mergeCells>
  <phoneticPr fontId="6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showGridLines="0" workbookViewId="0">
      <selection activeCell="M15" sqref="M15"/>
    </sheetView>
  </sheetViews>
  <sheetFormatPr defaultRowHeight="13.5"/>
  <cols>
    <col min="1" max="1" width="5.25" bestFit="1" customWidth="1"/>
    <col min="2" max="2" width="12.625" bestFit="1" customWidth="1"/>
    <col min="3" max="3" width="34.5" bestFit="1" customWidth="1"/>
    <col min="4" max="4" width="16.625" bestFit="1" customWidth="1"/>
    <col min="5" max="5" width="5.25" customWidth="1"/>
    <col min="6" max="6" width="4.375" customWidth="1"/>
    <col min="7" max="7" width="5.25" style="37" customWidth="1"/>
    <col min="8" max="8" width="6" style="37" bestFit="1" customWidth="1"/>
    <col min="9" max="11" width="9" style="37" customWidth="1"/>
    <col min="12" max="12" width="12.25" customWidth="1"/>
    <col min="13" max="13" width="5.375" customWidth="1"/>
  </cols>
  <sheetData>
    <row r="1" spans="1:13" ht="21.75" customHeight="1" thickBot="1">
      <c r="A1" s="171" t="s">
        <v>49</v>
      </c>
      <c r="B1" s="172"/>
      <c r="C1" s="59" t="s">
        <v>38</v>
      </c>
      <c r="D1" s="56" t="s">
        <v>61</v>
      </c>
      <c r="G1" s="156" t="s">
        <v>57</v>
      </c>
      <c r="H1" s="157"/>
      <c r="I1" s="70" t="s">
        <v>56</v>
      </c>
      <c r="J1" s="65" t="s">
        <v>58</v>
      </c>
      <c r="K1" s="65" t="s">
        <v>59</v>
      </c>
      <c r="L1" s="66" t="s">
        <v>61</v>
      </c>
    </row>
    <row r="2" spans="1:13" ht="30" customHeight="1" thickTop="1">
      <c r="A2" s="160" t="s">
        <v>86</v>
      </c>
      <c r="B2" s="83" t="s">
        <v>89</v>
      </c>
      <c r="C2" s="73" t="s">
        <v>72</v>
      </c>
      <c r="D2" s="55" t="s">
        <v>82</v>
      </c>
      <c r="E2" s="173" t="s">
        <v>91</v>
      </c>
      <c r="G2" s="179" t="s">
        <v>51</v>
      </c>
      <c r="H2" s="67" t="s">
        <v>52</v>
      </c>
      <c r="I2" s="113" t="s">
        <v>92</v>
      </c>
      <c r="J2" s="114" t="s">
        <v>77</v>
      </c>
      <c r="K2" s="114" t="s">
        <v>77</v>
      </c>
      <c r="L2" s="176" t="s">
        <v>179</v>
      </c>
      <c r="M2" s="173" t="s">
        <v>91</v>
      </c>
    </row>
    <row r="3" spans="1:13" ht="30" customHeight="1" thickBot="1">
      <c r="A3" s="161"/>
      <c r="B3" s="85" t="s">
        <v>88</v>
      </c>
      <c r="C3" s="74" t="s">
        <v>113</v>
      </c>
      <c r="D3" s="53" t="s">
        <v>93</v>
      </c>
      <c r="E3" s="174"/>
      <c r="G3" s="159"/>
      <c r="H3" s="68" t="s">
        <v>53</v>
      </c>
      <c r="I3" s="115" t="s">
        <v>78</v>
      </c>
      <c r="J3" s="116" t="s">
        <v>117</v>
      </c>
      <c r="K3" s="116" t="s">
        <v>78</v>
      </c>
      <c r="L3" s="177"/>
      <c r="M3" s="174"/>
    </row>
    <row r="4" spans="1:13" ht="30" customHeight="1">
      <c r="A4" s="161"/>
      <c r="B4" s="85" t="s">
        <v>83</v>
      </c>
      <c r="C4" s="74" t="s">
        <v>114</v>
      </c>
      <c r="D4" s="53" t="s">
        <v>121</v>
      </c>
      <c r="E4" s="174"/>
      <c r="G4" s="158" t="s">
        <v>55</v>
      </c>
      <c r="H4" s="69" t="s">
        <v>52</v>
      </c>
      <c r="I4" s="117" t="s">
        <v>118</v>
      </c>
      <c r="J4" s="118" t="s">
        <v>119</v>
      </c>
      <c r="K4" s="118" t="s">
        <v>120</v>
      </c>
      <c r="L4" s="177"/>
      <c r="M4" s="174"/>
    </row>
    <row r="5" spans="1:13" ht="30" customHeight="1" thickBot="1">
      <c r="A5" s="161"/>
      <c r="B5" s="86" t="s">
        <v>87</v>
      </c>
      <c r="C5" s="87" t="s">
        <v>76</v>
      </c>
      <c r="D5" s="53" t="s">
        <v>62</v>
      </c>
      <c r="E5" s="174"/>
      <c r="G5" s="159"/>
      <c r="H5" s="68" t="s">
        <v>53</v>
      </c>
      <c r="I5" s="119" t="s">
        <v>79</v>
      </c>
      <c r="J5" s="120" t="s">
        <v>79</v>
      </c>
      <c r="K5" s="120" t="s">
        <v>79</v>
      </c>
      <c r="L5" s="178"/>
      <c r="M5" s="175"/>
    </row>
    <row r="6" spans="1:13" ht="30" customHeight="1">
      <c r="A6" s="161"/>
      <c r="B6" s="84" t="s">
        <v>84</v>
      </c>
      <c r="C6" s="87" t="s">
        <v>128</v>
      </c>
      <c r="D6" s="53"/>
      <c r="E6" s="174"/>
    </row>
    <row r="7" spans="1:13" ht="30" customHeight="1" thickBot="1">
      <c r="A7" s="162"/>
      <c r="B7" s="82" t="s">
        <v>85</v>
      </c>
      <c r="C7" s="93">
        <v>43059</v>
      </c>
      <c r="D7" s="150" t="s">
        <v>185</v>
      </c>
      <c r="E7" s="175"/>
    </row>
    <row r="8" spans="1:13" ht="30" customHeight="1">
      <c r="A8" s="163" t="s">
        <v>43</v>
      </c>
      <c r="B8" s="62" t="s">
        <v>48</v>
      </c>
      <c r="C8" s="71" t="s">
        <v>127</v>
      </c>
      <c r="D8" s="63"/>
      <c r="E8" s="173" t="s">
        <v>91</v>
      </c>
      <c r="F8" s="88"/>
      <c r="K8"/>
    </row>
    <row r="9" spans="1:13" ht="30" customHeight="1">
      <c r="A9" s="164"/>
      <c r="B9" s="57" t="s">
        <v>41</v>
      </c>
      <c r="C9" s="72" t="s">
        <v>63</v>
      </c>
      <c r="D9" s="53" t="s">
        <v>64</v>
      </c>
      <c r="E9" s="174"/>
      <c r="F9" s="88"/>
      <c r="K9"/>
    </row>
    <row r="10" spans="1:13" ht="30" customHeight="1">
      <c r="A10" s="164"/>
      <c r="B10" s="57" t="s">
        <v>39</v>
      </c>
      <c r="C10" s="72" t="s">
        <v>115</v>
      </c>
      <c r="D10" s="53" t="s">
        <v>65</v>
      </c>
      <c r="E10" s="174"/>
      <c r="F10" s="88"/>
      <c r="K10"/>
    </row>
    <row r="11" spans="1:13" ht="30" customHeight="1" thickBot="1">
      <c r="A11" s="165"/>
      <c r="B11" s="58" t="s">
        <v>40</v>
      </c>
      <c r="C11" s="111" t="s">
        <v>116</v>
      </c>
      <c r="D11" s="54"/>
      <c r="E11" s="175"/>
      <c r="F11" s="88"/>
      <c r="K11"/>
    </row>
    <row r="12" spans="1:13" ht="30" customHeight="1">
      <c r="A12" s="166" t="s">
        <v>46</v>
      </c>
      <c r="B12" s="61" t="s">
        <v>48</v>
      </c>
      <c r="C12" s="75" t="s">
        <v>123</v>
      </c>
      <c r="D12" s="55"/>
      <c r="E12" s="173" t="s">
        <v>91</v>
      </c>
      <c r="F12" s="88"/>
      <c r="K12"/>
    </row>
    <row r="13" spans="1:13" ht="30" customHeight="1" thickBot="1">
      <c r="A13" s="167"/>
      <c r="B13" s="64" t="s">
        <v>41</v>
      </c>
      <c r="C13" s="76" t="s">
        <v>66</v>
      </c>
      <c r="D13" s="60"/>
      <c r="E13" s="175"/>
      <c r="F13" s="88"/>
      <c r="K13"/>
    </row>
    <row r="14" spans="1:13" ht="30" customHeight="1">
      <c r="A14" s="168" t="s">
        <v>47</v>
      </c>
      <c r="B14" s="62" t="s">
        <v>48</v>
      </c>
      <c r="C14" s="77" t="s">
        <v>124</v>
      </c>
      <c r="D14" s="63"/>
      <c r="F14" s="40"/>
      <c r="K14"/>
    </row>
    <row r="15" spans="1:13" ht="30" customHeight="1" thickBot="1">
      <c r="A15" s="169"/>
      <c r="B15" s="58" t="s">
        <v>41</v>
      </c>
      <c r="C15" s="78" t="s">
        <v>67</v>
      </c>
      <c r="D15" s="54"/>
      <c r="F15" s="40"/>
    </row>
    <row r="16" spans="1:13" ht="30" customHeight="1">
      <c r="A16" s="168" t="s">
        <v>44</v>
      </c>
      <c r="B16" s="62" t="s">
        <v>48</v>
      </c>
      <c r="C16" s="79" t="s">
        <v>125</v>
      </c>
      <c r="D16" s="63"/>
      <c r="E16" s="173" t="s">
        <v>91</v>
      </c>
      <c r="F16" s="88"/>
    </row>
    <row r="17" spans="1:6" ht="30" customHeight="1" thickBot="1">
      <c r="A17" s="169"/>
      <c r="B17" s="58" t="s">
        <v>42</v>
      </c>
      <c r="C17" s="80" t="s">
        <v>68</v>
      </c>
      <c r="D17" s="54"/>
      <c r="E17" s="175"/>
      <c r="F17" s="88"/>
    </row>
    <row r="18" spans="1:6" ht="30" customHeight="1">
      <c r="A18" s="170" t="s">
        <v>45</v>
      </c>
      <c r="B18" s="61" t="s">
        <v>48</v>
      </c>
      <c r="C18" s="81" t="s">
        <v>126</v>
      </c>
      <c r="D18" s="55"/>
    </row>
    <row r="19" spans="1:6" ht="30" customHeight="1" thickBot="1">
      <c r="A19" s="169"/>
      <c r="B19" s="58" t="s">
        <v>42</v>
      </c>
      <c r="C19" s="78" t="s">
        <v>69</v>
      </c>
      <c r="D19" s="54"/>
    </row>
    <row r="20" spans="1:6" ht="21.75" customHeight="1"/>
    <row r="21" spans="1:6" ht="21.75" customHeight="1"/>
  </sheetData>
  <sheetProtection formatCells="0" formatColumns="0" formatRows="0" insertColumns="0" insertRows="0" insertHyperlinks="0" deleteColumns="0" deleteRows="0" sort="0" autoFilter="0" pivotTables="0"/>
  <protectedRanges>
    <protectedRange password="DE83" sqref="I2:K5" name="入力範囲2"/>
    <protectedRange password="DE83" sqref="C2:C19" name="入力範囲"/>
  </protectedRanges>
  <mergeCells count="16">
    <mergeCell ref="M2:M5"/>
    <mergeCell ref="L2:L5"/>
    <mergeCell ref="G2:G3"/>
    <mergeCell ref="A14:A15"/>
    <mergeCell ref="A16:A17"/>
    <mergeCell ref="A18:A19"/>
    <mergeCell ref="A1:B1"/>
    <mergeCell ref="E8:E11"/>
    <mergeCell ref="E12:E13"/>
    <mergeCell ref="E16:E17"/>
    <mergeCell ref="E2:E7"/>
    <mergeCell ref="G1:H1"/>
    <mergeCell ref="G4:G5"/>
    <mergeCell ref="A2:A7"/>
    <mergeCell ref="A8:A11"/>
    <mergeCell ref="A12:A13"/>
  </mergeCells>
  <phoneticPr fontId="6"/>
  <dataValidations count="7">
    <dataValidation type="textLength" imeMode="on" allowBlank="1" showInputMessage="1" showErrorMessage="1" sqref="C3">
      <formula1>3</formula1>
      <formula2>30</formula2>
    </dataValidation>
    <dataValidation type="textLength" imeMode="on" allowBlank="1" showInputMessage="1" showErrorMessage="1" errorTitle="入力文字数" error="文字数が8文字を超えています_x000a_スペースを含め8文字以下にして下さい" promptTitle="入力文字数" prompt="8文字以内で入力して下さい" sqref="C4">
      <formula1>2</formula1>
      <formula2>8</formula2>
    </dataValidation>
    <dataValidation type="textLength" imeMode="on" operator="greaterThanOrEqual" allowBlank="1" showInputMessage="1" showErrorMessage="1" errorTitle="姓名" error="入力必須です" promptTitle="姓名" prompt="_x000a_" sqref="C8 C12 C16">
      <formula1>1</formula1>
    </dataValidation>
    <dataValidation imeMode="halfAlpha" allowBlank="1" showInputMessage="1" showErrorMessage="1" sqref="C10:C11 C7"/>
    <dataValidation imeMode="on" allowBlank="1" showInputMessage="1" showErrorMessage="1" sqref="C14 C18 I2:K5"/>
    <dataValidation type="textLength" imeMode="halfAlpha" operator="equal" allowBlank="1" showInputMessage="1" showErrorMessage="1" errorTitle="登録番号" error="登録桁数が違います" promptTitle="チーム登録番号" prompt="0を含め全数字入力して下さい" sqref="C5">
      <formula1>7</formula1>
    </dataValidation>
    <dataValidation type="textLength" imeMode="on" operator="greaterThan" allowBlank="1" showInputMessage="1" showErrorMessage="1" sqref="C6">
      <formula1>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showGridLines="0" topLeftCell="A7" workbookViewId="0">
      <selection activeCell="E6" sqref="E6"/>
    </sheetView>
  </sheetViews>
  <sheetFormatPr defaultRowHeight="13.5"/>
  <cols>
    <col min="1" max="1" width="4.125" bestFit="1" customWidth="1"/>
    <col min="2" max="2" width="10.5" customWidth="1"/>
    <col min="3" max="3" width="18.5" customWidth="1"/>
    <col min="4" max="4" width="27.25" customWidth="1"/>
    <col min="5" max="5" width="15.75" customWidth="1"/>
    <col min="8" max="8" width="9.75" bestFit="1" customWidth="1"/>
  </cols>
  <sheetData>
    <row r="1" spans="1:6" ht="20.25" customHeight="1">
      <c r="A1" s="180" t="s">
        <v>80</v>
      </c>
      <c r="B1" s="104" t="s">
        <v>81</v>
      </c>
      <c r="C1" s="104" t="s">
        <v>100</v>
      </c>
      <c r="D1" s="105" t="s">
        <v>101</v>
      </c>
      <c r="E1" s="104" t="s">
        <v>102</v>
      </c>
      <c r="F1" s="106" t="s">
        <v>7</v>
      </c>
    </row>
    <row r="2" spans="1:6" ht="27" customHeight="1">
      <c r="A2" s="181"/>
      <c r="B2" s="107" t="s">
        <v>82</v>
      </c>
      <c r="C2" s="107" t="s">
        <v>137</v>
      </c>
      <c r="D2" s="107" t="s">
        <v>138</v>
      </c>
      <c r="E2" s="107" t="s">
        <v>103</v>
      </c>
      <c r="F2" s="107" t="s">
        <v>104</v>
      </c>
    </row>
    <row r="3" spans="1:6" ht="22.5" customHeight="1">
      <c r="A3" s="38">
        <v>1</v>
      </c>
      <c r="B3" s="39" t="s">
        <v>122</v>
      </c>
      <c r="C3" s="121" t="s">
        <v>136</v>
      </c>
      <c r="D3" s="121" t="s">
        <v>129</v>
      </c>
      <c r="E3" s="133" t="s">
        <v>148</v>
      </c>
      <c r="F3" s="38">
        <v>1</v>
      </c>
    </row>
    <row r="4" spans="1:6" ht="22.5" customHeight="1">
      <c r="A4" s="38">
        <v>2</v>
      </c>
      <c r="B4" s="39" t="s">
        <v>54</v>
      </c>
      <c r="C4" s="121" t="s">
        <v>135</v>
      </c>
      <c r="D4" s="121" t="s">
        <v>130</v>
      </c>
      <c r="E4" s="133" t="s">
        <v>144</v>
      </c>
      <c r="F4" s="38">
        <v>3</v>
      </c>
    </row>
    <row r="5" spans="1:6" ht="22.5" customHeight="1">
      <c r="A5" s="38">
        <v>3</v>
      </c>
      <c r="B5" s="39" t="s">
        <v>98</v>
      </c>
      <c r="C5" s="121" t="s">
        <v>134</v>
      </c>
      <c r="D5" s="121" t="s">
        <v>131</v>
      </c>
      <c r="E5" s="133" t="s">
        <v>145</v>
      </c>
      <c r="F5" s="38">
        <v>5</v>
      </c>
    </row>
    <row r="6" spans="1:6" ht="22.5" customHeight="1">
      <c r="A6" s="38">
        <v>4</v>
      </c>
      <c r="B6" s="39" t="s">
        <v>50</v>
      </c>
      <c r="C6" s="121" t="s">
        <v>133</v>
      </c>
      <c r="D6" s="121" t="s">
        <v>132</v>
      </c>
      <c r="E6" s="133" t="s">
        <v>146</v>
      </c>
      <c r="F6" s="38">
        <v>8</v>
      </c>
    </row>
    <row r="7" spans="1:6" ht="22.5" customHeight="1">
      <c r="A7" s="38">
        <v>5</v>
      </c>
      <c r="B7" s="39" t="s">
        <v>54</v>
      </c>
      <c r="C7" s="121" t="s">
        <v>142</v>
      </c>
      <c r="D7" s="121" t="s">
        <v>143</v>
      </c>
      <c r="E7" s="133" t="s">
        <v>147</v>
      </c>
      <c r="F7" s="38">
        <v>10</v>
      </c>
    </row>
    <row r="8" spans="1:6" ht="22.5" customHeight="1">
      <c r="A8" s="38">
        <v>6</v>
      </c>
      <c r="B8" s="39"/>
      <c r="C8" s="121"/>
      <c r="D8" s="121"/>
      <c r="E8" s="133"/>
      <c r="F8" s="38"/>
    </row>
    <row r="9" spans="1:6" ht="22.5" customHeight="1">
      <c r="A9" s="38">
        <v>7</v>
      </c>
      <c r="B9" s="39"/>
      <c r="C9" s="121"/>
      <c r="D9" s="121"/>
      <c r="E9" s="133"/>
      <c r="F9" s="38"/>
    </row>
    <row r="10" spans="1:6" ht="22.5" customHeight="1">
      <c r="A10" s="38">
        <v>8</v>
      </c>
      <c r="B10" s="39"/>
      <c r="C10" s="121"/>
      <c r="D10" s="121"/>
      <c r="E10" s="133"/>
      <c r="F10" s="38"/>
    </row>
    <row r="11" spans="1:6" ht="22.5" customHeight="1">
      <c r="A11" s="38">
        <v>9</v>
      </c>
      <c r="B11" s="39"/>
      <c r="C11" s="121"/>
      <c r="D11" s="121"/>
      <c r="E11" s="133"/>
      <c r="F11" s="38"/>
    </row>
    <row r="12" spans="1:6" ht="22.5" customHeight="1">
      <c r="A12" s="38">
        <v>10</v>
      </c>
      <c r="B12" s="39"/>
      <c r="C12" s="121"/>
      <c r="D12" s="121"/>
      <c r="E12" s="133"/>
      <c r="F12" s="38"/>
    </row>
    <row r="13" spans="1:6" ht="22.5" customHeight="1">
      <c r="A13" s="38">
        <v>11</v>
      </c>
      <c r="B13" s="39"/>
      <c r="C13" s="121"/>
      <c r="D13" s="121"/>
      <c r="E13" s="133"/>
      <c r="F13" s="38"/>
    </row>
    <row r="14" spans="1:6" ht="22.5" customHeight="1">
      <c r="A14" s="38">
        <v>12</v>
      </c>
      <c r="B14" s="39"/>
      <c r="C14" s="121"/>
      <c r="D14" s="121"/>
      <c r="E14" s="133"/>
      <c r="F14" s="38"/>
    </row>
    <row r="15" spans="1:6" ht="22.5" customHeight="1">
      <c r="A15" s="38">
        <v>13</v>
      </c>
      <c r="B15" s="39"/>
      <c r="C15" s="121"/>
      <c r="D15" s="121"/>
      <c r="E15" s="133"/>
      <c r="F15" s="38"/>
    </row>
    <row r="16" spans="1:6" ht="22.5" customHeight="1">
      <c r="A16" s="38">
        <v>14</v>
      </c>
      <c r="B16" s="39"/>
      <c r="C16" s="121"/>
      <c r="D16" s="121"/>
      <c r="E16" s="133"/>
      <c r="F16" s="38"/>
    </row>
    <row r="17" spans="1:6" ht="22.5" customHeight="1">
      <c r="A17" s="38">
        <v>15</v>
      </c>
      <c r="B17" s="39"/>
      <c r="C17" s="121"/>
      <c r="D17" s="121"/>
      <c r="E17" s="133"/>
      <c r="F17" s="38"/>
    </row>
    <row r="18" spans="1:6" ht="22.5" customHeight="1">
      <c r="A18" s="38">
        <v>16</v>
      </c>
      <c r="B18" s="39"/>
      <c r="C18" s="121"/>
      <c r="D18" s="121"/>
      <c r="E18" s="133"/>
      <c r="F18" s="38"/>
    </row>
    <row r="19" spans="1:6" ht="17.25" customHeight="1"/>
    <row r="20" spans="1:6" ht="17.25" customHeight="1"/>
    <row r="21" spans="1:6" ht="17.25" customHeight="1"/>
    <row r="22" spans="1:6" ht="17.25" customHeight="1"/>
    <row r="23" spans="1:6" ht="17.25" customHeight="1"/>
  </sheetData>
  <sheetProtection formatCells="0" formatColumns="0" formatRows="0" insertColumns="0" insertRows="0" insertHyperlinks="0" deleteColumns="0" deleteRows="0" sort="0" autoFilter="0" pivotTables="0"/>
  <protectedRanges>
    <protectedRange password="DE83" sqref="B3:F18" name="入力範囲"/>
  </protectedRanges>
  <mergeCells count="1">
    <mergeCell ref="A1:A2"/>
  </mergeCells>
  <phoneticPr fontId="6"/>
  <dataValidations count="4">
    <dataValidation type="textLength" imeMode="on" operator="greaterThanOrEqual" allowBlank="1" showInputMessage="1" showErrorMessage="1" promptTitle="選手名" prompt="苗字と名前の間_x000a_スペースを入れる" sqref="C3:C18">
      <formula1>0</formula1>
    </dataValidation>
    <dataValidation type="textLength" imeMode="fullKatakana" operator="greaterThan" allowBlank="1" showInputMessage="1" showErrorMessage="1" promptTitle="フリガナ" prompt="全角カタカナで入力_x000a_F7でカタカナ変換" sqref="D3:D18">
      <formula1>0</formula1>
    </dataValidation>
    <dataValidation type="whole" imeMode="disabled" operator="greaterThan" allowBlank="1" showInputMessage="1" showErrorMessage="1" sqref="F3:F18">
      <formula1>0</formula1>
    </dataValidation>
    <dataValidation type="textLength" imeMode="disabled" operator="equal" allowBlank="1" showInputMessage="1" showErrorMessage="1" errorTitle="登録番号" error="番号を確認してください" promptTitle="登録番号" prompt="半角数字_x000a_10桁必要" sqref="E3:E18">
      <formula1>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B39"/>
  <sheetViews>
    <sheetView showGridLines="0" showZeros="0" tabSelected="1" view="pageBreakPreview" zoomScaleNormal="100" zoomScaleSheetLayoutView="100" workbookViewId="0">
      <selection activeCell="AF28" sqref="AF28:AH28"/>
    </sheetView>
  </sheetViews>
  <sheetFormatPr defaultRowHeight="13.5"/>
  <cols>
    <col min="1" max="39" width="2.625" customWidth="1"/>
  </cols>
  <sheetData>
    <row r="1" spans="1:184" ht="22.5" customHeight="1">
      <c r="A1" s="182" t="s">
        <v>188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5"/>
      <c r="AJ1" s="5"/>
      <c r="AK1" s="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2"/>
      <c r="FB1" s="2"/>
      <c r="FC1" s="1"/>
      <c r="FD1" s="1"/>
      <c r="FE1" s="1"/>
      <c r="FF1" s="1"/>
      <c r="FG1" s="1"/>
      <c r="FH1" s="1"/>
      <c r="FI1" s="1"/>
      <c r="FJ1" s="3"/>
      <c r="FK1" s="3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ht="22.5" customHeight="1">
      <c r="A2" s="5"/>
      <c r="B2" s="5"/>
      <c r="C2" s="5"/>
      <c r="D2" s="5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5"/>
      <c r="AF2" s="5"/>
      <c r="AG2" s="5"/>
      <c r="AH2" s="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3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ht="22.5" customHeight="1">
      <c r="A3" s="7"/>
      <c r="B3" s="8" t="s">
        <v>10</v>
      </c>
      <c r="C3" s="9"/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3"/>
      <c r="ER3" s="3"/>
      <c r="ES3" s="3"/>
      <c r="ET3" s="3"/>
      <c r="EU3" s="3"/>
      <c r="EV3" s="3"/>
      <c r="EW3" s="3"/>
      <c r="EX3" s="3"/>
      <c r="EY3" s="3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5.75" customHeight="1">
      <c r="A4" s="270" t="s">
        <v>11</v>
      </c>
      <c r="B4" s="271"/>
      <c r="C4" s="272"/>
      <c r="D4" s="10"/>
      <c r="E4" s="10"/>
      <c r="F4" s="10"/>
      <c r="G4" s="10"/>
      <c r="H4" s="290" t="s">
        <v>0</v>
      </c>
      <c r="I4" s="290"/>
      <c r="J4" s="290"/>
      <c r="K4" s="290"/>
      <c r="L4" s="290"/>
      <c r="M4" s="290"/>
      <c r="N4" s="290"/>
      <c r="O4" s="290"/>
      <c r="P4" s="11"/>
      <c r="Q4" s="12"/>
      <c r="R4" s="12"/>
      <c r="S4" s="13"/>
      <c r="T4" s="270" t="s">
        <v>12</v>
      </c>
      <c r="U4" s="271"/>
      <c r="V4" s="271"/>
      <c r="W4" s="271"/>
      <c r="X4" s="271"/>
      <c r="Y4" s="271"/>
      <c r="Z4" s="271"/>
      <c r="AA4" s="272"/>
      <c r="AB4" s="273" t="s">
        <v>13</v>
      </c>
      <c r="AC4" s="274"/>
      <c r="AD4" s="274"/>
      <c r="AE4" s="274"/>
      <c r="AF4" s="274"/>
      <c r="AG4" s="274"/>
      <c r="AH4" s="275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22.5" customHeight="1">
      <c r="A5" s="276" t="str">
        <f>情報入力用!C2</f>
        <v>東尾張</v>
      </c>
      <c r="B5" s="277"/>
      <c r="C5" s="278"/>
      <c r="D5" s="279" t="str">
        <f>情報入力用!C3</f>
        <v>フットボールアソシエイション愛知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T5" s="42" t="str">
        <f>MID(情報入力用!$C$4,1,1)</f>
        <v>F</v>
      </c>
      <c r="U5" s="43" t="str">
        <f>MID(情報入力用!$C$4,2,1)</f>
        <v>A</v>
      </c>
      <c r="V5" s="43" t="str">
        <f>MID(情報入力用!$C$4,3,1)</f>
        <v>愛</v>
      </c>
      <c r="W5" s="43" t="str">
        <f>MID(情報入力用!$C$4,4,1)</f>
        <v>知</v>
      </c>
      <c r="X5" s="43" t="str">
        <f>MID(情報入力用!$C$4,5,1)</f>
        <v/>
      </c>
      <c r="Y5" s="44" t="str">
        <f>MID(情報入力用!$C$4,6,1)</f>
        <v/>
      </c>
      <c r="Z5" s="45" t="str">
        <f>MID(情報入力用!$C$4,7,1)</f>
        <v/>
      </c>
      <c r="AA5" s="46" t="str">
        <f>MID(情報入力用!$C$4,8,1)</f>
        <v/>
      </c>
      <c r="AB5" s="47" t="str">
        <f>MID(情報入力用!$C$5,1,1)</f>
        <v>0</v>
      </c>
      <c r="AC5" s="48" t="str">
        <f>MID(情報入力用!$C$5,2,1)</f>
        <v>1</v>
      </c>
      <c r="AD5" s="48" t="str">
        <f>MID(情報入力用!$C$5,3,1)</f>
        <v>2</v>
      </c>
      <c r="AE5" s="49" t="str">
        <f>MID(情報入力用!$C$5,4,1)</f>
        <v>3</v>
      </c>
      <c r="AF5" s="41" t="str">
        <f>MID(情報入力用!$C$5,5,1)</f>
        <v>4</v>
      </c>
      <c r="AG5" s="41" t="str">
        <f>MID(情報入力用!$C$5,6,1)</f>
        <v>5</v>
      </c>
      <c r="AH5" s="50" t="str">
        <f>MID(情報入力用!$C$5,7,1)</f>
        <v>6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ht="22.5" customHeight="1">
      <c r="A6" s="227" t="s">
        <v>1</v>
      </c>
      <c r="B6" s="228"/>
      <c r="C6" s="229"/>
      <c r="D6" s="291" t="str">
        <f>情報入力用!C8</f>
        <v>東海　和広</v>
      </c>
      <c r="E6" s="280"/>
      <c r="F6" s="280"/>
      <c r="G6" s="280"/>
      <c r="H6" s="280"/>
      <c r="I6" s="6" t="str">
        <f>情報入力用!C9</f>
        <v>C</v>
      </c>
      <c r="J6" s="34" t="s">
        <v>14</v>
      </c>
      <c r="K6" s="227" t="s">
        <v>15</v>
      </c>
      <c r="L6" s="228"/>
      <c r="M6" s="229"/>
      <c r="N6" s="209" t="str">
        <f>情報入力用!C10</f>
        <v>090-1526-3699</v>
      </c>
      <c r="O6" s="210"/>
      <c r="P6" s="210"/>
      <c r="Q6" s="210"/>
      <c r="R6" s="210"/>
      <c r="S6" s="210"/>
      <c r="T6" s="210"/>
      <c r="U6" s="210"/>
      <c r="V6" s="210"/>
      <c r="W6" s="211"/>
      <c r="X6" s="212" t="s">
        <v>16</v>
      </c>
      <c r="Y6" s="213"/>
      <c r="Z6" s="214"/>
      <c r="AA6" s="185" t="str">
        <f>情報入力用!C11</f>
        <v>toukai@yahoo.co.jp</v>
      </c>
      <c r="AB6" s="186"/>
      <c r="AC6" s="186"/>
      <c r="AD6" s="186"/>
      <c r="AE6" s="186"/>
      <c r="AF6" s="186"/>
      <c r="AG6" s="186"/>
      <c r="AH6" s="187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/>
      <c r="ER6" s="3"/>
      <c r="ES6" s="3"/>
      <c r="ET6" s="3"/>
      <c r="EU6" s="3"/>
      <c r="EV6" s="3"/>
      <c r="EW6" s="3"/>
      <c r="EX6" s="3"/>
      <c r="EY6" s="3"/>
      <c r="EZ6" s="3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ht="22.5" customHeight="1">
      <c r="A7" s="304" t="s">
        <v>2</v>
      </c>
      <c r="B7" s="305"/>
      <c r="C7" s="306"/>
      <c r="D7" s="209" t="str">
        <f>情報入力用!C12</f>
        <v>三河　一也</v>
      </c>
      <c r="E7" s="210"/>
      <c r="F7" s="210"/>
      <c r="G7" s="210"/>
      <c r="H7" s="210"/>
      <c r="I7" s="23" t="str">
        <f>情報入力用!C13</f>
        <v>D</v>
      </c>
      <c r="J7" s="35" t="s">
        <v>14</v>
      </c>
      <c r="K7" s="209" t="str">
        <f>情報入力用!C14</f>
        <v>尾張　誠</v>
      </c>
      <c r="L7" s="210"/>
      <c r="M7" s="210"/>
      <c r="N7" s="210"/>
      <c r="O7" s="210"/>
      <c r="P7" s="23" t="str">
        <f>情報入力用!C15</f>
        <v>C</v>
      </c>
      <c r="Q7" s="35" t="s">
        <v>14</v>
      </c>
      <c r="R7" s="285" t="s">
        <v>3</v>
      </c>
      <c r="S7" s="286"/>
      <c r="T7" s="287"/>
      <c r="U7" s="209" t="str">
        <f>情報入力用!C16</f>
        <v>知多　半島</v>
      </c>
      <c r="V7" s="210"/>
      <c r="W7" s="210"/>
      <c r="X7" s="210"/>
      <c r="Y7" s="210"/>
      <c r="Z7" s="36" t="str">
        <f>情報入力用!C17</f>
        <v>3</v>
      </c>
      <c r="AA7" s="35" t="s">
        <v>14</v>
      </c>
      <c r="AB7" s="209" t="str">
        <f>情報入力用!C18</f>
        <v>名古屋　章</v>
      </c>
      <c r="AC7" s="210"/>
      <c r="AD7" s="210"/>
      <c r="AE7" s="210"/>
      <c r="AF7" s="210"/>
      <c r="AG7" s="36" t="str">
        <f>情報入力用!C19</f>
        <v>3</v>
      </c>
      <c r="AH7" s="35" t="s">
        <v>14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3"/>
      <c r="EV7" s="3"/>
      <c r="EW7" s="3"/>
      <c r="EX7" s="3"/>
      <c r="EY7" s="3"/>
      <c r="EZ7" s="3"/>
      <c r="FA7" s="1"/>
      <c r="FB7" s="1"/>
      <c r="FC7" s="1"/>
      <c r="FD7" s="1"/>
      <c r="FE7" s="1"/>
      <c r="FF7" s="1"/>
      <c r="FG7" s="1"/>
      <c r="FH7" s="1"/>
      <c r="FI7" s="1"/>
      <c r="FJ7" s="3"/>
      <c r="FK7" s="3"/>
      <c r="FL7" s="3"/>
      <c r="FM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ht="22.5" customHeight="1">
      <c r="A8" s="1"/>
      <c r="B8" s="192" t="s">
        <v>17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"/>
      <c r="N8" s="193" t="s">
        <v>36</v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"/>
      <c r="AE8" s="1"/>
      <c r="AF8" s="15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3"/>
      <c r="ET8" s="3"/>
      <c r="EU8" s="3"/>
      <c r="EV8" s="3"/>
      <c r="EW8" s="3"/>
      <c r="EX8" s="3"/>
      <c r="EY8" s="3"/>
      <c r="EZ8" s="3"/>
      <c r="FA8" s="1"/>
      <c r="FB8" s="1"/>
      <c r="FC8" s="1"/>
      <c r="FD8" s="1"/>
      <c r="FE8" s="1"/>
      <c r="FF8" s="1"/>
      <c r="FG8" s="1"/>
      <c r="FH8" s="1"/>
      <c r="FI8" s="1"/>
      <c r="FJ8" s="3"/>
      <c r="FK8" s="3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22.5" customHeight="1">
      <c r="A9" s="223" t="s">
        <v>18</v>
      </c>
      <c r="B9" s="224"/>
      <c r="C9" s="224"/>
      <c r="D9" s="225"/>
      <c r="E9" s="285" t="s">
        <v>19</v>
      </c>
      <c r="F9" s="286"/>
      <c r="G9" s="286"/>
      <c r="H9" s="286"/>
      <c r="I9" s="307"/>
      <c r="J9" s="308" t="s">
        <v>5</v>
      </c>
      <c r="K9" s="286"/>
      <c r="L9" s="286"/>
      <c r="M9" s="286"/>
      <c r="N9" s="307"/>
      <c r="O9" s="308" t="s">
        <v>20</v>
      </c>
      <c r="P9" s="286"/>
      <c r="Q9" s="286"/>
      <c r="R9" s="286"/>
      <c r="S9" s="287"/>
      <c r="T9" s="18"/>
      <c r="U9" s="218" t="s">
        <v>4</v>
      </c>
      <c r="V9" s="219"/>
      <c r="W9" s="219"/>
      <c r="X9" s="220"/>
      <c r="Y9" s="282"/>
      <c r="Z9" s="283"/>
      <c r="AA9" s="283"/>
      <c r="AB9" s="283"/>
      <c r="AC9" s="19" t="s">
        <v>21</v>
      </c>
      <c r="AD9" s="283"/>
      <c r="AE9" s="283"/>
      <c r="AF9" s="283"/>
      <c r="AG9" s="20" t="s">
        <v>8</v>
      </c>
      <c r="AH9" s="2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3"/>
      <c r="EV9" s="3"/>
      <c r="EW9" s="3"/>
      <c r="EX9" s="3"/>
      <c r="EY9" s="3"/>
      <c r="EZ9" s="3"/>
      <c r="FA9" s="1"/>
      <c r="FB9" s="1"/>
      <c r="FC9" s="1"/>
      <c r="FD9" s="1"/>
      <c r="FE9" s="1"/>
      <c r="FF9" s="1"/>
      <c r="FG9" s="1"/>
      <c r="FH9" s="1"/>
      <c r="FI9" s="1"/>
      <c r="FJ9" s="3"/>
      <c r="FK9" s="3"/>
      <c r="FL9" s="3"/>
      <c r="FM9" s="3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ht="22.5" customHeight="1">
      <c r="A10" s="259" t="s">
        <v>22</v>
      </c>
      <c r="B10" s="260"/>
      <c r="C10" s="263" t="s">
        <v>23</v>
      </c>
      <c r="D10" s="264"/>
      <c r="E10" s="265" t="str">
        <f>情報入力用!I2</f>
        <v>赤／青</v>
      </c>
      <c r="F10" s="216"/>
      <c r="G10" s="216"/>
      <c r="H10" s="216"/>
      <c r="I10" s="226"/>
      <c r="J10" s="215" t="str">
        <f>情報入力用!J2</f>
        <v>赤</v>
      </c>
      <c r="K10" s="216"/>
      <c r="L10" s="216"/>
      <c r="M10" s="216"/>
      <c r="N10" s="226"/>
      <c r="O10" s="215" t="str">
        <f>情報入力用!K2</f>
        <v>赤</v>
      </c>
      <c r="P10" s="216"/>
      <c r="Q10" s="216"/>
      <c r="R10" s="216"/>
      <c r="S10" s="217"/>
      <c r="T10" s="17"/>
      <c r="U10" s="218" t="s">
        <v>24</v>
      </c>
      <c r="V10" s="219"/>
      <c r="W10" s="219"/>
      <c r="X10" s="220"/>
      <c r="Y10" s="221"/>
      <c r="Z10" s="222"/>
      <c r="AA10" s="222"/>
      <c r="AB10" s="222"/>
      <c r="AC10" s="222"/>
      <c r="AD10" s="222"/>
      <c r="AE10" s="222"/>
      <c r="AF10" s="222"/>
      <c r="AG10" s="222"/>
      <c r="AH10" s="2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3"/>
      <c r="EX10" s="3"/>
      <c r="EY10" s="3"/>
      <c r="EZ10" s="3"/>
      <c r="FA10" s="1"/>
      <c r="FB10" s="1"/>
      <c r="FC10" s="1"/>
      <c r="FD10" s="1"/>
      <c r="FE10" s="1"/>
      <c r="FF10" s="1"/>
      <c r="FG10" s="1"/>
      <c r="FH10" s="1"/>
      <c r="FI10" s="1"/>
      <c r="FJ10" s="3"/>
      <c r="FK10" s="3"/>
      <c r="FL10" s="3"/>
      <c r="FM10" s="3"/>
      <c r="FN10" s="3"/>
      <c r="FO10" s="3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ht="22.5" customHeight="1">
      <c r="A11" s="261"/>
      <c r="B11" s="262"/>
      <c r="C11" s="266" t="s">
        <v>25</v>
      </c>
      <c r="D11" s="267"/>
      <c r="E11" s="288" t="str">
        <f>情報入力用!I3</f>
        <v>白</v>
      </c>
      <c r="F11" s="251"/>
      <c r="G11" s="251"/>
      <c r="H11" s="251"/>
      <c r="I11" s="289"/>
      <c r="J11" s="250" t="str">
        <f>情報入力用!J3</f>
        <v>紺</v>
      </c>
      <c r="K11" s="251"/>
      <c r="L11" s="251"/>
      <c r="M11" s="251"/>
      <c r="N11" s="289"/>
      <c r="O11" s="250" t="str">
        <f>情報入力用!K3</f>
        <v>白</v>
      </c>
      <c r="P11" s="251"/>
      <c r="Q11" s="251"/>
      <c r="R11" s="251"/>
      <c r="S11" s="252"/>
      <c r="T11" s="17"/>
      <c r="U11" s="218" t="s">
        <v>26</v>
      </c>
      <c r="V11" s="219"/>
      <c r="W11" s="219"/>
      <c r="X11" s="220"/>
      <c r="Y11" s="285"/>
      <c r="Z11" s="286"/>
      <c r="AA11" s="286"/>
      <c r="AB11" s="286"/>
      <c r="AC11" s="286"/>
      <c r="AD11" s="286"/>
      <c r="AE11" s="286"/>
      <c r="AF11" s="286"/>
      <c r="AG11" s="286"/>
      <c r="AH11" s="24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3"/>
      <c r="EX11" s="3"/>
      <c r="EY11" s="3"/>
      <c r="EZ11" s="3"/>
      <c r="FA11" s="1"/>
      <c r="FB11" s="1"/>
      <c r="FC11" s="1"/>
      <c r="FD11" s="1"/>
      <c r="FE11" s="1"/>
      <c r="FF11" s="1"/>
      <c r="FG11" s="1"/>
      <c r="FH11" s="1"/>
      <c r="FI11" s="1"/>
      <c r="FJ11" s="3"/>
      <c r="FK11" s="3"/>
      <c r="FL11" s="3"/>
      <c r="FM11" s="3"/>
      <c r="FN11" s="3"/>
      <c r="FO11" s="3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</row>
    <row r="12" spans="1:184" ht="22.5" customHeight="1">
      <c r="A12" s="259" t="s">
        <v>27</v>
      </c>
      <c r="B12" s="260"/>
      <c r="C12" s="263" t="s">
        <v>23</v>
      </c>
      <c r="D12" s="264"/>
      <c r="E12" s="265" t="str">
        <f>情報入力用!I4</f>
        <v>イエロー</v>
      </c>
      <c r="F12" s="216"/>
      <c r="G12" s="216"/>
      <c r="H12" s="216"/>
      <c r="I12" s="226"/>
      <c r="J12" s="215" t="str">
        <f>情報入力用!J4</f>
        <v>イエロー</v>
      </c>
      <c r="K12" s="216"/>
      <c r="L12" s="216"/>
      <c r="M12" s="216"/>
      <c r="N12" s="226"/>
      <c r="O12" s="215" t="str">
        <f>情報入力用!K4</f>
        <v>イエロー</v>
      </c>
      <c r="P12" s="216"/>
      <c r="Q12" s="216"/>
      <c r="R12" s="216"/>
      <c r="S12" s="217"/>
      <c r="T12" s="190" t="s">
        <v>28</v>
      </c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3"/>
      <c r="EX12" s="3"/>
      <c r="EY12" s="3"/>
      <c r="EZ12" s="3"/>
      <c r="FA12" s="1"/>
      <c r="FB12" s="1"/>
      <c r="FC12" s="1"/>
      <c r="FD12" s="1"/>
      <c r="FE12" s="1"/>
      <c r="FF12" s="1"/>
      <c r="FG12" s="1"/>
      <c r="FH12" s="1"/>
      <c r="FI12" s="1"/>
      <c r="FJ12" s="3"/>
      <c r="FK12" s="3"/>
      <c r="FL12" s="3"/>
      <c r="FM12" s="3"/>
      <c r="FN12" s="3"/>
      <c r="FO12" s="3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</row>
    <row r="13" spans="1:184" ht="22.5" customHeight="1">
      <c r="A13" s="261"/>
      <c r="B13" s="262"/>
      <c r="C13" s="266" t="s">
        <v>25</v>
      </c>
      <c r="D13" s="267"/>
      <c r="E13" s="288" t="str">
        <f>情報入力用!I5</f>
        <v>橙</v>
      </c>
      <c r="F13" s="251"/>
      <c r="G13" s="251"/>
      <c r="H13" s="251"/>
      <c r="I13" s="289"/>
      <c r="J13" s="250" t="str">
        <f>情報入力用!J5</f>
        <v>橙</v>
      </c>
      <c r="K13" s="251"/>
      <c r="L13" s="251"/>
      <c r="M13" s="251"/>
      <c r="N13" s="289"/>
      <c r="O13" s="250" t="str">
        <f>情報入力用!K5</f>
        <v>橙</v>
      </c>
      <c r="P13" s="251"/>
      <c r="Q13" s="251"/>
      <c r="R13" s="251"/>
      <c r="S13" s="252"/>
      <c r="T13" s="109"/>
      <c r="U13" s="183" t="s">
        <v>105</v>
      </c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3"/>
      <c r="EW13" s="3"/>
      <c r="EX13" s="3"/>
      <c r="EY13" s="3"/>
      <c r="EZ13" s="3"/>
      <c r="FA13" s="1"/>
      <c r="FB13" s="1"/>
      <c r="FC13" s="1"/>
      <c r="FD13" s="1"/>
      <c r="FE13" s="1"/>
      <c r="FF13" s="1"/>
      <c r="FG13" s="1"/>
      <c r="FH13" s="1"/>
      <c r="FI13" s="1"/>
      <c r="FJ13" s="3"/>
      <c r="FK13" s="3"/>
      <c r="FL13" s="3"/>
      <c r="FM13" s="3"/>
      <c r="FN13" s="3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</row>
    <row r="14" spans="1:184" ht="22.5" customHeight="1">
      <c r="A14" s="25"/>
      <c r="B14" s="25"/>
      <c r="C14" s="25"/>
      <c r="D14" s="1"/>
      <c r="E14" s="1"/>
      <c r="F14" s="1"/>
      <c r="G14" s="1"/>
      <c r="H14" s="1"/>
      <c r="I14" s="1"/>
      <c r="J14" s="15"/>
      <c r="K14" s="1"/>
      <c r="L14" s="1"/>
      <c r="M14" s="1"/>
      <c r="N14" s="1"/>
      <c r="O14" s="1"/>
      <c r="P14" s="26"/>
      <c r="Q14" s="16"/>
      <c r="R14" s="17"/>
      <c r="S14" s="17"/>
      <c r="T14" s="110"/>
      <c r="U14" s="184" t="s">
        <v>106</v>
      </c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3"/>
      <c r="EU14" s="3"/>
      <c r="EV14" s="3"/>
      <c r="EW14" s="3"/>
      <c r="EX14" s="3"/>
      <c r="EY14" s="3"/>
      <c r="EZ14" s="3"/>
      <c r="FA14" s="1"/>
      <c r="FB14" s="1"/>
      <c r="FC14" s="1"/>
      <c r="FD14" s="1"/>
      <c r="FE14" s="1"/>
      <c r="FF14" s="1"/>
      <c r="FG14" s="1"/>
      <c r="FH14" s="1"/>
      <c r="FI14" s="1"/>
      <c r="FJ14" s="3"/>
      <c r="FK14" s="3"/>
      <c r="FL14" s="3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</row>
    <row r="15" spans="1:184" ht="21.75" customHeight="1">
      <c r="A15" s="218" t="s">
        <v>29</v>
      </c>
      <c r="B15" s="219"/>
      <c r="C15" s="220"/>
      <c r="D15" s="218" t="s">
        <v>6</v>
      </c>
      <c r="E15" s="219"/>
      <c r="F15" s="219"/>
      <c r="G15" s="219"/>
      <c r="H15" s="219"/>
      <c r="I15" s="219"/>
      <c r="J15" s="269"/>
      <c r="K15" s="253" t="s">
        <v>30</v>
      </c>
      <c r="L15" s="254"/>
      <c r="M15" s="254"/>
      <c r="N15" s="254"/>
      <c r="O15" s="254"/>
      <c r="P15" s="254"/>
      <c r="Q15" s="254"/>
      <c r="R15" s="255"/>
      <c r="S15" s="268" t="s">
        <v>31</v>
      </c>
      <c r="T15" s="219"/>
      <c r="U15" s="219"/>
      <c r="V15" s="219"/>
      <c r="W15" s="219"/>
      <c r="X15" s="219"/>
      <c r="Y15" s="219"/>
      <c r="Z15" s="219"/>
      <c r="AA15" s="219"/>
      <c r="AB15" s="220"/>
      <c r="AC15" s="304" t="s">
        <v>7</v>
      </c>
      <c r="AD15" s="305"/>
      <c r="AE15" s="306"/>
      <c r="AF15" s="218" t="s">
        <v>32</v>
      </c>
      <c r="AG15" s="219"/>
      <c r="AH15" s="220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2"/>
      <c r="FB15" s="2"/>
      <c r="FC15" s="2"/>
      <c r="FD15" s="2"/>
      <c r="FE15" s="2"/>
      <c r="FF15" s="1"/>
      <c r="FG15" s="1"/>
      <c r="FH15" s="1"/>
      <c r="FI15" s="1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</row>
    <row r="16" spans="1:184" ht="21.75" customHeight="1">
      <c r="A16" s="292" t="str">
        <f>選手番号入力用!B3</f>
        <v>FP</v>
      </c>
      <c r="B16" s="293"/>
      <c r="C16" s="294"/>
      <c r="D16" s="295" t="str">
        <f>選手番号入力用!C3</f>
        <v>山田　太郎</v>
      </c>
      <c r="E16" s="296"/>
      <c r="F16" s="296"/>
      <c r="G16" s="296"/>
      <c r="H16" s="296"/>
      <c r="I16" s="296"/>
      <c r="J16" s="297"/>
      <c r="K16" s="298" t="str">
        <f>選手番号入力用!D3</f>
        <v>ヤマダ　タロウ</v>
      </c>
      <c r="L16" s="299"/>
      <c r="M16" s="299"/>
      <c r="N16" s="299"/>
      <c r="O16" s="299"/>
      <c r="P16" s="299"/>
      <c r="Q16" s="299"/>
      <c r="R16" s="300"/>
      <c r="S16" s="96" t="str">
        <f>MID(選手番号入力用!$E3,1,1)</f>
        <v>1</v>
      </c>
      <c r="T16" s="97" t="str">
        <f>MID(選手番号入力用!$E3,2,1)</f>
        <v>2</v>
      </c>
      <c r="U16" s="97" t="str">
        <f>MID(選手番号入力用!$E3,3,1)</f>
        <v>3</v>
      </c>
      <c r="V16" s="97" t="str">
        <f>MID(選手番号入力用!$E3,4,1)</f>
        <v>4</v>
      </c>
      <c r="W16" s="97" t="str">
        <f>MID(選手番号入力用!$E3,5,1)</f>
        <v>5</v>
      </c>
      <c r="X16" s="97" t="str">
        <f>MID(選手番号入力用!$E3,6,1)</f>
        <v>6</v>
      </c>
      <c r="Y16" s="97" t="str">
        <f>MID(選手番号入力用!$E3,7,1)</f>
        <v>9</v>
      </c>
      <c r="Z16" s="97" t="str">
        <f>MID(選手番号入力用!$E3,8,1)</f>
        <v>7</v>
      </c>
      <c r="AA16" s="97" t="str">
        <f>MID(選手番号入力用!$E3,9,1)</f>
        <v>8</v>
      </c>
      <c r="AB16" s="95" t="str">
        <f>MID(選手番号入力用!$E3,10,1)</f>
        <v>3</v>
      </c>
      <c r="AC16" s="301">
        <f>選手番号入力用!F3</f>
        <v>1</v>
      </c>
      <c r="AD16" s="302"/>
      <c r="AE16" s="303"/>
      <c r="AF16" s="256"/>
      <c r="AG16" s="257"/>
      <c r="AH16" s="258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</row>
    <row r="17" spans="1:184" ht="21.75" customHeight="1">
      <c r="A17" s="203" t="str">
        <f>選手番号入力用!B4</f>
        <v>GK</v>
      </c>
      <c r="B17" s="204"/>
      <c r="C17" s="205"/>
      <c r="D17" s="206" t="str">
        <f>選手番号入力用!C4</f>
        <v>田中　次郎</v>
      </c>
      <c r="E17" s="207"/>
      <c r="F17" s="207"/>
      <c r="G17" s="207"/>
      <c r="H17" s="207"/>
      <c r="I17" s="207"/>
      <c r="J17" s="208"/>
      <c r="K17" s="194" t="str">
        <f>選手番号入力用!D4</f>
        <v>タナカ　ジロウ</v>
      </c>
      <c r="L17" s="195"/>
      <c r="M17" s="195"/>
      <c r="N17" s="195"/>
      <c r="O17" s="195"/>
      <c r="P17" s="195"/>
      <c r="Q17" s="195"/>
      <c r="R17" s="196"/>
      <c r="S17" s="99" t="str">
        <f>MID(選手番号入力用!$E4,1,1)</f>
        <v>0</v>
      </c>
      <c r="T17" s="100" t="str">
        <f>MID(選手番号入力用!$E4,2,1)</f>
        <v>5</v>
      </c>
      <c r="U17" s="100" t="str">
        <f>MID(選手番号入力用!$E4,3,1)</f>
        <v>0</v>
      </c>
      <c r="V17" s="100" t="str">
        <f>MID(選手番号入力用!$E4,4,1)</f>
        <v>4</v>
      </c>
      <c r="W17" s="100" t="str">
        <f>MID(選手番号入力用!$E4,5,1)</f>
        <v>0</v>
      </c>
      <c r="X17" s="100" t="str">
        <f>MID(選手番号入力用!$E4,6,1)</f>
        <v>2</v>
      </c>
      <c r="Y17" s="100" t="str">
        <f>MID(選手番号入力用!$E4,7,1)</f>
        <v>1</v>
      </c>
      <c r="Z17" s="100" t="str">
        <f>MID(選手番号入力用!$E4,8,1)</f>
        <v>2</v>
      </c>
      <c r="AA17" s="100" t="str">
        <f>MID(選手番号入力用!$E4,9,1)</f>
        <v>3</v>
      </c>
      <c r="AB17" s="98" t="str">
        <f>MID(選手番号入力用!$E4,10,1)</f>
        <v>0</v>
      </c>
      <c r="AC17" s="197">
        <f>選手番号入力用!F4</f>
        <v>3</v>
      </c>
      <c r="AD17" s="198"/>
      <c r="AE17" s="199"/>
      <c r="AF17" s="200"/>
      <c r="AG17" s="201"/>
      <c r="AH17" s="20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</row>
    <row r="18" spans="1:184" ht="21.75" customHeight="1">
      <c r="A18" s="203" t="str">
        <f>選手番号入力用!B5</f>
        <v>GK・FP</v>
      </c>
      <c r="B18" s="204"/>
      <c r="C18" s="205"/>
      <c r="D18" s="206" t="str">
        <f>選手番号入力用!C5</f>
        <v>鈴木　三郎</v>
      </c>
      <c r="E18" s="207"/>
      <c r="F18" s="207"/>
      <c r="G18" s="207"/>
      <c r="H18" s="207"/>
      <c r="I18" s="207"/>
      <c r="J18" s="208"/>
      <c r="K18" s="194" t="str">
        <f>選手番号入力用!D5</f>
        <v>スズキ　サブロウ</v>
      </c>
      <c r="L18" s="195"/>
      <c r="M18" s="195"/>
      <c r="N18" s="195"/>
      <c r="O18" s="195"/>
      <c r="P18" s="195"/>
      <c r="Q18" s="195"/>
      <c r="R18" s="196"/>
      <c r="S18" s="99" t="str">
        <f>MID(選手番号入力用!$E5,1,1)</f>
        <v>0</v>
      </c>
      <c r="T18" s="100" t="str">
        <f>MID(選手番号入力用!$E5,2,1)</f>
        <v>5</v>
      </c>
      <c r="U18" s="100" t="str">
        <f>MID(選手番号入力用!$E5,3,1)</f>
        <v>0</v>
      </c>
      <c r="V18" s="100" t="str">
        <f>MID(選手番号入力用!$E5,4,1)</f>
        <v>4</v>
      </c>
      <c r="W18" s="100" t="str">
        <f>MID(選手番号入力用!$E5,5,1)</f>
        <v>0</v>
      </c>
      <c r="X18" s="100" t="str">
        <f>MID(選手番号入力用!$E5,6,1)</f>
        <v>2</v>
      </c>
      <c r="Y18" s="100" t="str">
        <f>MID(選手番号入力用!$E5,7,1)</f>
        <v>1</v>
      </c>
      <c r="Z18" s="100" t="str">
        <f>MID(選手番号入力用!$E5,8,1)</f>
        <v>2</v>
      </c>
      <c r="AA18" s="100" t="str">
        <f>MID(選手番号入力用!$E5,9,1)</f>
        <v>3</v>
      </c>
      <c r="AB18" s="98" t="str">
        <f>MID(選手番号入力用!$E5,10,1)</f>
        <v>1</v>
      </c>
      <c r="AC18" s="197">
        <f>選手番号入力用!F5</f>
        <v>5</v>
      </c>
      <c r="AD18" s="198"/>
      <c r="AE18" s="199"/>
      <c r="AF18" s="200"/>
      <c r="AG18" s="201"/>
      <c r="AH18" s="202"/>
      <c r="AI18" s="2"/>
      <c r="AJ18" s="2"/>
      <c r="AK18" s="2"/>
      <c r="AL18" s="2"/>
      <c r="AM18" s="2"/>
      <c r="AN18" s="2"/>
      <c r="AO18" s="2"/>
      <c r="AP18" s="2"/>
      <c r="AQ18" s="2"/>
      <c r="AR18" s="284"/>
      <c r="AS18" s="284"/>
      <c r="AT18" s="284"/>
      <c r="AU18" s="284"/>
      <c r="AV18" s="284"/>
      <c r="AW18" s="284"/>
      <c r="AX18" s="284"/>
      <c r="AY18" s="284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</row>
    <row r="19" spans="1:184" ht="21.75" customHeight="1">
      <c r="A19" s="203" t="str">
        <f>選手番号入力用!B6</f>
        <v>FP</v>
      </c>
      <c r="B19" s="204"/>
      <c r="C19" s="205"/>
      <c r="D19" s="206" t="str">
        <f>選手番号入力用!C6</f>
        <v>伊藤　輝大</v>
      </c>
      <c r="E19" s="207"/>
      <c r="F19" s="207"/>
      <c r="G19" s="207"/>
      <c r="H19" s="207"/>
      <c r="I19" s="207"/>
      <c r="J19" s="208"/>
      <c r="K19" s="194" t="str">
        <f>選手番号入力用!D6</f>
        <v>イトウ　テルヒロ</v>
      </c>
      <c r="L19" s="195"/>
      <c r="M19" s="195"/>
      <c r="N19" s="195"/>
      <c r="O19" s="195"/>
      <c r="P19" s="195"/>
      <c r="Q19" s="195"/>
      <c r="R19" s="196"/>
      <c r="S19" s="99" t="str">
        <f>MID(選手番号入力用!$E6,1,1)</f>
        <v>0</v>
      </c>
      <c r="T19" s="100" t="str">
        <f>MID(選手番号入力用!$E6,2,1)</f>
        <v>5</v>
      </c>
      <c r="U19" s="100" t="str">
        <f>MID(選手番号入力用!$E6,3,1)</f>
        <v>0</v>
      </c>
      <c r="V19" s="100" t="str">
        <f>MID(選手番号入力用!$E6,4,1)</f>
        <v>4</v>
      </c>
      <c r="W19" s="100" t="str">
        <f>MID(選手番号入力用!$E6,5,1)</f>
        <v>0</v>
      </c>
      <c r="X19" s="100" t="str">
        <f>MID(選手番号入力用!$E6,6,1)</f>
        <v>2</v>
      </c>
      <c r="Y19" s="100" t="str">
        <f>MID(選手番号入力用!$E6,7,1)</f>
        <v>1</v>
      </c>
      <c r="Z19" s="100" t="str">
        <f>MID(選手番号入力用!$E6,8,1)</f>
        <v>2</v>
      </c>
      <c r="AA19" s="100" t="str">
        <f>MID(選手番号入力用!$E6,9,1)</f>
        <v>3</v>
      </c>
      <c r="AB19" s="98" t="str">
        <f>MID(選手番号入力用!$E6,10,1)</f>
        <v>2</v>
      </c>
      <c r="AC19" s="197">
        <f>選手番号入力用!F6</f>
        <v>8</v>
      </c>
      <c r="AD19" s="198"/>
      <c r="AE19" s="199"/>
      <c r="AF19" s="200"/>
      <c r="AG19" s="201"/>
      <c r="AH19" s="20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</row>
    <row r="20" spans="1:184" ht="21.75" customHeight="1">
      <c r="A20" s="203" t="str">
        <f>選手番号入力用!B7</f>
        <v>GK</v>
      </c>
      <c r="B20" s="204"/>
      <c r="C20" s="205"/>
      <c r="D20" s="206" t="str">
        <f>選手番号入力用!C7</f>
        <v>佐藤　武</v>
      </c>
      <c r="E20" s="207"/>
      <c r="F20" s="207"/>
      <c r="G20" s="207"/>
      <c r="H20" s="207"/>
      <c r="I20" s="207"/>
      <c r="J20" s="208"/>
      <c r="K20" s="194" t="str">
        <f>選手番号入力用!D7</f>
        <v>サトウ　タケシ</v>
      </c>
      <c r="L20" s="195"/>
      <c r="M20" s="195"/>
      <c r="N20" s="195"/>
      <c r="O20" s="195"/>
      <c r="P20" s="195"/>
      <c r="Q20" s="195"/>
      <c r="R20" s="196"/>
      <c r="S20" s="99" t="str">
        <f>MID(選手番号入力用!$E7,1,1)</f>
        <v>0</v>
      </c>
      <c r="T20" s="100" t="str">
        <f>MID(選手番号入力用!$E7,2,1)</f>
        <v>5</v>
      </c>
      <c r="U20" s="100" t="str">
        <f>MID(選手番号入力用!$E7,3,1)</f>
        <v>0</v>
      </c>
      <c r="V20" s="100" t="str">
        <f>MID(選手番号入力用!$E7,4,1)</f>
        <v>4</v>
      </c>
      <c r="W20" s="100" t="str">
        <f>MID(選手番号入力用!$E7,5,1)</f>
        <v>0</v>
      </c>
      <c r="X20" s="100" t="str">
        <f>MID(選手番号入力用!$E7,6,1)</f>
        <v>2</v>
      </c>
      <c r="Y20" s="100" t="str">
        <f>MID(選手番号入力用!$E7,7,1)</f>
        <v>1</v>
      </c>
      <c r="Z20" s="100" t="str">
        <f>MID(選手番号入力用!$E7,8,1)</f>
        <v>2</v>
      </c>
      <c r="AA20" s="100" t="str">
        <f>MID(選手番号入力用!$E7,9,1)</f>
        <v>3</v>
      </c>
      <c r="AB20" s="98" t="str">
        <f>MID(選手番号入力用!$E7,10,1)</f>
        <v>3</v>
      </c>
      <c r="AC20" s="197">
        <f>選手番号入力用!F7</f>
        <v>10</v>
      </c>
      <c r="AD20" s="198"/>
      <c r="AE20" s="199"/>
      <c r="AF20" s="200"/>
      <c r="AG20" s="201"/>
      <c r="AH20" s="20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</row>
    <row r="21" spans="1:184" ht="21.75" customHeight="1">
      <c r="A21" s="203">
        <f>選手番号入力用!B8</f>
        <v>0</v>
      </c>
      <c r="B21" s="204"/>
      <c r="C21" s="205"/>
      <c r="D21" s="206">
        <f>選手番号入力用!C8</f>
        <v>0</v>
      </c>
      <c r="E21" s="207"/>
      <c r="F21" s="207"/>
      <c r="G21" s="207"/>
      <c r="H21" s="207"/>
      <c r="I21" s="207"/>
      <c r="J21" s="208"/>
      <c r="K21" s="194">
        <f>選手番号入力用!D8</f>
        <v>0</v>
      </c>
      <c r="L21" s="195"/>
      <c r="M21" s="195"/>
      <c r="N21" s="195"/>
      <c r="O21" s="195"/>
      <c r="P21" s="195"/>
      <c r="Q21" s="195"/>
      <c r="R21" s="196"/>
      <c r="S21" s="99" t="str">
        <f>MID(選手番号入力用!$E8,1,1)</f>
        <v/>
      </c>
      <c r="T21" s="100" t="str">
        <f>MID(選手番号入力用!$E8,2,1)</f>
        <v/>
      </c>
      <c r="U21" s="100" t="str">
        <f>MID(選手番号入力用!$E8,3,1)</f>
        <v/>
      </c>
      <c r="V21" s="100" t="str">
        <f>MID(選手番号入力用!$E8,4,1)</f>
        <v/>
      </c>
      <c r="W21" s="100" t="str">
        <f>MID(選手番号入力用!$E8,5,1)</f>
        <v/>
      </c>
      <c r="X21" s="100" t="str">
        <f>MID(選手番号入力用!$E8,6,1)</f>
        <v/>
      </c>
      <c r="Y21" s="100" t="str">
        <f>MID(選手番号入力用!$E8,7,1)</f>
        <v/>
      </c>
      <c r="Z21" s="100" t="str">
        <f>MID(選手番号入力用!$E8,8,1)</f>
        <v/>
      </c>
      <c r="AA21" s="100" t="str">
        <f>MID(選手番号入力用!$E8,9,1)</f>
        <v/>
      </c>
      <c r="AB21" s="98" t="str">
        <f>MID(選手番号入力用!$E8,10,1)</f>
        <v/>
      </c>
      <c r="AC21" s="197">
        <f>選手番号入力用!F8</f>
        <v>0</v>
      </c>
      <c r="AD21" s="198"/>
      <c r="AE21" s="199"/>
      <c r="AF21" s="200"/>
      <c r="AG21" s="201"/>
      <c r="AH21" s="20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</row>
    <row r="22" spans="1:184" ht="21.75" customHeight="1">
      <c r="A22" s="203">
        <f>選手番号入力用!B9</f>
        <v>0</v>
      </c>
      <c r="B22" s="204"/>
      <c r="C22" s="205"/>
      <c r="D22" s="206">
        <f>選手番号入力用!C9</f>
        <v>0</v>
      </c>
      <c r="E22" s="207"/>
      <c r="F22" s="207"/>
      <c r="G22" s="207"/>
      <c r="H22" s="207"/>
      <c r="I22" s="207"/>
      <c r="J22" s="208"/>
      <c r="K22" s="194">
        <f>選手番号入力用!D9</f>
        <v>0</v>
      </c>
      <c r="L22" s="195"/>
      <c r="M22" s="195"/>
      <c r="N22" s="195"/>
      <c r="O22" s="195"/>
      <c r="P22" s="195"/>
      <c r="Q22" s="195"/>
      <c r="R22" s="196"/>
      <c r="S22" s="99" t="str">
        <f>MID(選手番号入力用!$E9,1,1)</f>
        <v/>
      </c>
      <c r="T22" s="100" t="str">
        <f>MID(選手番号入力用!$E9,2,1)</f>
        <v/>
      </c>
      <c r="U22" s="100" t="str">
        <f>MID(選手番号入力用!$E9,3,1)</f>
        <v/>
      </c>
      <c r="V22" s="100" t="str">
        <f>MID(選手番号入力用!$E9,4,1)</f>
        <v/>
      </c>
      <c r="W22" s="100" t="str">
        <f>MID(選手番号入力用!$E9,5,1)</f>
        <v/>
      </c>
      <c r="X22" s="100" t="str">
        <f>MID(選手番号入力用!$E9,6,1)</f>
        <v/>
      </c>
      <c r="Y22" s="100" t="str">
        <f>MID(選手番号入力用!$E9,7,1)</f>
        <v/>
      </c>
      <c r="Z22" s="100" t="str">
        <f>MID(選手番号入力用!$E9,8,1)</f>
        <v/>
      </c>
      <c r="AA22" s="100" t="str">
        <f>MID(選手番号入力用!$E9,9,1)</f>
        <v/>
      </c>
      <c r="AB22" s="98" t="str">
        <f>MID(選手番号入力用!$E9,10,1)</f>
        <v/>
      </c>
      <c r="AC22" s="197">
        <f>選手番号入力用!F9</f>
        <v>0</v>
      </c>
      <c r="AD22" s="198"/>
      <c r="AE22" s="199"/>
      <c r="AF22" s="200"/>
      <c r="AG22" s="201"/>
      <c r="AH22" s="20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</row>
    <row r="23" spans="1:184" ht="21.75" customHeight="1">
      <c r="A23" s="203">
        <f>選手番号入力用!B10</f>
        <v>0</v>
      </c>
      <c r="B23" s="204"/>
      <c r="C23" s="205"/>
      <c r="D23" s="206">
        <f>選手番号入力用!C10</f>
        <v>0</v>
      </c>
      <c r="E23" s="207"/>
      <c r="F23" s="207"/>
      <c r="G23" s="207"/>
      <c r="H23" s="207"/>
      <c r="I23" s="207"/>
      <c r="J23" s="208"/>
      <c r="K23" s="194">
        <f>選手番号入力用!D10</f>
        <v>0</v>
      </c>
      <c r="L23" s="195"/>
      <c r="M23" s="195"/>
      <c r="N23" s="195"/>
      <c r="O23" s="195"/>
      <c r="P23" s="195"/>
      <c r="Q23" s="195"/>
      <c r="R23" s="196"/>
      <c r="S23" s="99" t="str">
        <f>MID(選手番号入力用!$E10,1,1)</f>
        <v/>
      </c>
      <c r="T23" s="100" t="str">
        <f>MID(選手番号入力用!$E10,2,1)</f>
        <v/>
      </c>
      <c r="U23" s="100" t="str">
        <f>MID(選手番号入力用!$E10,3,1)</f>
        <v/>
      </c>
      <c r="V23" s="100" t="str">
        <f>MID(選手番号入力用!$E10,4,1)</f>
        <v/>
      </c>
      <c r="W23" s="100" t="str">
        <f>MID(選手番号入力用!$E10,5,1)</f>
        <v/>
      </c>
      <c r="X23" s="100" t="str">
        <f>MID(選手番号入力用!$E10,6,1)</f>
        <v/>
      </c>
      <c r="Y23" s="100" t="str">
        <f>MID(選手番号入力用!$E10,7,1)</f>
        <v/>
      </c>
      <c r="Z23" s="100" t="str">
        <f>MID(選手番号入力用!$E10,8,1)</f>
        <v/>
      </c>
      <c r="AA23" s="100" t="str">
        <f>MID(選手番号入力用!$E10,9,1)</f>
        <v/>
      </c>
      <c r="AB23" s="98" t="str">
        <f>MID(選手番号入力用!$E10,10,1)</f>
        <v/>
      </c>
      <c r="AC23" s="197">
        <f>選手番号入力用!F10</f>
        <v>0</v>
      </c>
      <c r="AD23" s="198"/>
      <c r="AE23" s="199"/>
      <c r="AF23" s="200"/>
      <c r="AG23" s="201"/>
      <c r="AH23" s="20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</row>
    <row r="24" spans="1:184" ht="21.75" customHeight="1">
      <c r="A24" s="203">
        <f>選手番号入力用!B11</f>
        <v>0</v>
      </c>
      <c r="B24" s="204"/>
      <c r="C24" s="205"/>
      <c r="D24" s="206">
        <f>選手番号入力用!C11</f>
        <v>0</v>
      </c>
      <c r="E24" s="207"/>
      <c r="F24" s="207"/>
      <c r="G24" s="207"/>
      <c r="H24" s="207"/>
      <c r="I24" s="207"/>
      <c r="J24" s="208"/>
      <c r="K24" s="194">
        <f>選手番号入力用!D11</f>
        <v>0</v>
      </c>
      <c r="L24" s="195"/>
      <c r="M24" s="195"/>
      <c r="N24" s="195"/>
      <c r="O24" s="195"/>
      <c r="P24" s="195"/>
      <c r="Q24" s="195"/>
      <c r="R24" s="196"/>
      <c r="S24" s="99" t="str">
        <f>MID(選手番号入力用!$E11,1,1)</f>
        <v/>
      </c>
      <c r="T24" s="100" t="str">
        <f>MID(選手番号入力用!$E11,2,1)</f>
        <v/>
      </c>
      <c r="U24" s="100" t="str">
        <f>MID(選手番号入力用!$E11,3,1)</f>
        <v/>
      </c>
      <c r="V24" s="100" t="str">
        <f>MID(選手番号入力用!$E11,4,1)</f>
        <v/>
      </c>
      <c r="W24" s="100" t="str">
        <f>MID(選手番号入力用!$E11,5,1)</f>
        <v/>
      </c>
      <c r="X24" s="100" t="str">
        <f>MID(選手番号入力用!$E11,6,1)</f>
        <v/>
      </c>
      <c r="Y24" s="100" t="str">
        <f>MID(選手番号入力用!$E11,7,1)</f>
        <v/>
      </c>
      <c r="Z24" s="100" t="str">
        <f>MID(選手番号入力用!$E11,8,1)</f>
        <v/>
      </c>
      <c r="AA24" s="100" t="str">
        <f>MID(選手番号入力用!$E11,9,1)</f>
        <v/>
      </c>
      <c r="AB24" s="98" t="str">
        <f>MID(選手番号入力用!$E11,10,1)</f>
        <v/>
      </c>
      <c r="AC24" s="197">
        <f>選手番号入力用!F11</f>
        <v>0</v>
      </c>
      <c r="AD24" s="198"/>
      <c r="AE24" s="199"/>
      <c r="AF24" s="200"/>
      <c r="AG24" s="201"/>
      <c r="AH24" s="20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</row>
    <row r="25" spans="1:184" ht="21.75" customHeight="1">
      <c r="A25" s="203">
        <f>選手番号入力用!B12</f>
        <v>0</v>
      </c>
      <c r="B25" s="204"/>
      <c r="C25" s="205"/>
      <c r="D25" s="206">
        <f>選手番号入力用!C12</f>
        <v>0</v>
      </c>
      <c r="E25" s="207"/>
      <c r="F25" s="207"/>
      <c r="G25" s="207"/>
      <c r="H25" s="207"/>
      <c r="I25" s="207"/>
      <c r="J25" s="208"/>
      <c r="K25" s="194">
        <f>選手番号入力用!D12</f>
        <v>0</v>
      </c>
      <c r="L25" s="195"/>
      <c r="M25" s="195"/>
      <c r="N25" s="195"/>
      <c r="O25" s="195"/>
      <c r="P25" s="195"/>
      <c r="Q25" s="195"/>
      <c r="R25" s="196"/>
      <c r="S25" s="99" t="str">
        <f>MID(選手番号入力用!$E12,1,1)</f>
        <v/>
      </c>
      <c r="T25" s="100" t="str">
        <f>MID(選手番号入力用!$E12,2,1)</f>
        <v/>
      </c>
      <c r="U25" s="100" t="str">
        <f>MID(選手番号入力用!$E12,3,1)</f>
        <v/>
      </c>
      <c r="V25" s="100" t="str">
        <f>MID(選手番号入力用!$E12,4,1)</f>
        <v/>
      </c>
      <c r="W25" s="100" t="str">
        <f>MID(選手番号入力用!$E12,5,1)</f>
        <v/>
      </c>
      <c r="X25" s="100" t="str">
        <f>MID(選手番号入力用!$E12,6,1)</f>
        <v/>
      </c>
      <c r="Y25" s="100" t="str">
        <f>MID(選手番号入力用!$E12,7,1)</f>
        <v/>
      </c>
      <c r="Z25" s="100" t="str">
        <f>MID(選手番号入力用!$E12,8,1)</f>
        <v/>
      </c>
      <c r="AA25" s="100" t="str">
        <f>MID(選手番号入力用!$E12,9,1)</f>
        <v/>
      </c>
      <c r="AB25" s="98" t="str">
        <f>MID(選手番号入力用!$E12,10,1)</f>
        <v/>
      </c>
      <c r="AC25" s="197">
        <f>選手番号入力用!F12</f>
        <v>0</v>
      </c>
      <c r="AD25" s="198"/>
      <c r="AE25" s="199"/>
      <c r="AF25" s="200"/>
      <c r="AG25" s="201"/>
      <c r="AH25" s="20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</row>
    <row r="26" spans="1:184" ht="21.75" customHeight="1">
      <c r="A26" s="203">
        <f>選手番号入力用!B13</f>
        <v>0</v>
      </c>
      <c r="B26" s="204"/>
      <c r="C26" s="205"/>
      <c r="D26" s="206">
        <f>選手番号入力用!C13</f>
        <v>0</v>
      </c>
      <c r="E26" s="207"/>
      <c r="F26" s="207"/>
      <c r="G26" s="207"/>
      <c r="H26" s="207"/>
      <c r="I26" s="207"/>
      <c r="J26" s="208"/>
      <c r="K26" s="194">
        <f>選手番号入力用!D13</f>
        <v>0</v>
      </c>
      <c r="L26" s="195"/>
      <c r="M26" s="195"/>
      <c r="N26" s="195"/>
      <c r="O26" s="195"/>
      <c r="P26" s="195"/>
      <c r="Q26" s="195"/>
      <c r="R26" s="196"/>
      <c r="S26" s="99" t="str">
        <f>MID(選手番号入力用!$E13,1,1)</f>
        <v/>
      </c>
      <c r="T26" s="100" t="str">
        <f>MID(選手番号入力用!$E13,2,1)</f>
        <v/>
      </c>
      <c r="U26" s="100" t="str">
        <f>MID(選手番号入力用!$E13,3,1)</f>
        <v/>
      </c>
      <c r="V26" s="100" t="str">
        <f>MID(選手番号入力用!$E13,4,1)</f>
        <v/>
      </c>
      <c r="W26" s="100" t="str">
        <f>MID(選手番号入力用!$E13,5,1)</f>
        <v/>
      </c>
      <c r="X26" s="100" t="str">
        <f>MID(選手番号入力用!$E13,6,1)</f>
        <v/>
      </c>
      <c r="Y26" s="100" t="str">
        <f>MID(選手番号入力用!$E13,7,1)</f>
        <v/>
      </c>
      <c r="Z26" s="100" t="str">
        <f>MID(選手番号入力用!$E13,8,1)</f>
        <v/>
      </c>
      <c r="AA26" s="100" t="str">
        <f>MID(選手番号入力用!$E13,9,1)</f>
        <v/>
      </c>
      <c r="AB26" s="98" t="str">
        <f>MID(選手番号入力用!$E13,10,1)</f>
        <v/>
      </c>
      <c r="AC26" s="197">
        <f>選手番号入力用!F13</f>
        <v>0</v>
      </c>
      <c r="AD26" s="198"/>
      <c r="AE26" s="199"/>
      <c r="AF26" s="200"/>
      <c r="AG26" s="201"/>
      <c r="AH26" s="20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</row>
    <row r="27" spans="1:184" ht="21.75" customHeight="1">
      <c r="A27" s="203">
        <f>選手番号入力用!B14</f>
        <v>0</v>
      </c>
      <c r="B27" s="204"/>
      <c r="C27" s="205"/>
      <c r="D27" s="206">
        <f>選手番号入力用!C14</f>
        <v>0</v>
      </c>
      <c r="E27" s="207"/>
      <c r="F27" s="207"/>
      <c r="G27" s="207"/>
      <c r="H27" s="207"/>
      <c r="I27" s="207"/>
      <c r="J27" s="208"/>
      <c r="K27" s="194">
        <f>選手番号入力用!D14</f>
        <v>0</v>
      </c>
      <c r="L27" s="195"/>
      <c r="M27" s="195"/>
      <c r="N27" s="195"/>
      <c r="O27" s="195"/>
      <c r="P27" s="195"/>
      <c r="Q27" s="195"/>
      <c r="R27" s="196"/>
      <c r="S27" s="99" t="str">
        <f>MID(選手番号入力用!$E14,1,1)</f>
        <v/>
      </c>
      <c r="T27" s="100" t="str">
        <f>MID(選手番号入力用!$E14,2,1)</f>
        <v/>
      </c>
      <c r="U27" s="100" t="str">
        <f>MID(選手番号入力用!$E14,3,1)</f>
        <v/>
      </c>
      <c r="V27" s="100" t="str">
        <f>MID(選手番号入力用!$E14,4,1)</f>
        <v/>
      </c>
      <c r="W27" s="100" t="str">
        <f>MID(選手番号入力用!$E14,5,1)</f>
        <v/>
      </c>
      <c r="X27" s="100" t="str">
        <f>MID(選手番号入力用!$E14,6,1)</f>
        <v/>
      </c>
      <c r="Y27" s="100" t="str">
        <f>MID(選手番号入力用!$E14,7,1)</f>
        <v/>
      </c>
      <c r="Z27" s="100" t="str">
        <f>MID(選手番号入力用!$E14,8,1)</f>
        <v/>
      </c>
      <c r="AA27" s="100" t="str">
        <f>MID(選手番号入力用!$E14,9,1)</f>
        <v/>
      </c>
      <c r="AB27" s="98" t="str">
        <f>MID(選手番号入力用!$E14,10,1)</f>
        <v/>
      </c>
      <c r="AC27" s="197">
        <f>選手番号入力用!F14</f>
        <v>0</v>
      </c>
      <c r="AD27" s="198"/>
      <c r="AE27" s="199"/>
      <c r="AF27" s="200"/>
      <c r="AG27" s="201"/>
      <c r="AH27" s="20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</row>
    <row r="28" spans="1:184" ht="21.75" customHeight="1">
      <c r="A28" s="203">
        <f>選手番号入力用!B15</f>
        <v>0</v>
      </c>
      <c r="B28" s="204"/>
      <c r="C28" s="205"/>
      <c r="D28" s="206">
        <f>選手番号入力用!C15</f>
        <v>0</v>
      </c>
      <c r="E28" s="207"/>
      <c r="F28" s="207"/>
      <c r="G28" s="207"/>
      <c r="H28" s="207"/>
      <c r="I28" s="207"/>
      <c r="J28" s="208"/>
      <c r="K28" s="194">
        <f>選手番号入力用!D15</f>
        <v>0</v>
      </c>
      <c r="L28" s="195"/>
      <c r="M28" s="195"/>
      <c r="N28" s="195"/>
      <c r="O28" s="195"/>
      <c r="P28" s="195"/>
      <c r="Q28" s="195"/>
      <c r="R28" s="196"/>
      <c r="S28" s="99" t="str">
        <f>MID(選手番号入力用!$E15,1,1)</f>
        <v/>
      </c>
      <c r="T28" s="100" t="str">
        <f>MID(選手番号入力用!$E15,2,1)</f>
        <v/>
      </c>
      <c r="U28" s="100" t="str">
        <f>MID(選手番号入力用!$E15,3,1)</f>
        <v/>
      </c>
      <c r="V28" s="100" t="str">
        <f>MID(選手番号入力用!$E15,4,1)</f>
        <v/>
      </c>
      <c r="W28" s="100" t="str">
        <f>MID(選手番号入力用!$E15,5,1)</f>
        <v/>
      </c>
      <c r="X28" s="100" t="str">
        <f>MID(選手番号入力用!$E15,6,1)</f>
        <v/>
      </c>
      <c r="Y28" s="100" t="str">
        <f>MID(選手番号入力用!$E15,7,1)</f>
        <v/>
      </c>
      <c r="Z28" s="100" t="str">
        <f>MID(選手番号入力用!$E15,8,1)</f>
        <v/>
      </c>
      <c r="AA28" s="100" t="str">
        <f>MID(選手番号入力用!$E15,9,1)</f>
        <v/>
      </c>
      <c r="AB28" s="98" t="str">
        <f>MID(選手番号入力用!$E15,10,1)</f>
        <v/>
      </c>
      <c r="AC28" s="197">
        <f>選手番号入力用!F15</f>
        <v>0</v>
      </c>
      <c r="AD28" s="198"/>
      <c r="AE28" s="199"/>
      <c r="AF28" s="200"/>
      <c r="AG28" s="201"/>
      <c r="AH28" s="20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</row>
    <row r="29" spans="1:184" ht="21.75" customHeight="1">
      <c r="A29" s="203">
        <f>選手番号入力用!B16</f>
        <v>0</v>
      </c>
      <c r="B29" s="204"/>
      <c r="C29" s="205"/>
      <c r="D29" s="206">
        <f>選手番号入力用!C16</f>
        <v>0</v>
      </c>
      <c r="E29" s="207"/>
      <c r="F29" s="207"/>
      <c r="G29" s="207"/>
      <c r="H29" s="207"/>
      <c r="I29" s="207"/>
      <c r="J29" s="208"/>
      <c r="K29" s="194">
        <f>選手番号入力用!D16</f>
        <v>0</v>
      </c>
      <c r="L29" s="195"/>
      <c r="M29" s="195"/>
      <c r="N29" s="195"/>
      <c r="O29" s="195"/>
      <c r="P29" s="195"/>
      <c r="Q29" s="195"/>
      <c r="R29" s="196"/>
      <c r="S29" s="99" t="str">
        <f>MID(選手番号入力用!$E16,1,1)</f>
        <v/>
      </c>
      <c r="T29" s="100" t="str">
        <f>MID(選手番号入力用!$E16,2,1)</f>
        <v/>
      </c>
      <c r="U29" s="100" t="str">
        <f>MID(選手番号入力用!$E16,3,1)</f>
        <v/>
      </c>
      <c r="V29" s="100" t="str">
        <f>MID(選手番号入力用!$E16,4,1)</f>
        <v/>
      </c>
      <c r="W29" s="100" t="str">
        <f>MID(選手番号入力用!$E16,5,1)</f>
        <v/>
      </c>
      <c r="X29" s="100" t="str">
        <f>MID(選手番号入力用!$E16,6,1)</f>
        <v/>
      </c>
      <c r="Y29" s="100" t="str">
        <f>MID(選手番号入力用!$E16,7,1)</f>
        <v/>
      </c>
      <c r="Z29" s="100" t="str">
        <f>MID(選手番号入力用!$E16,8,1)</f>
        <v/>
      </c>
      <c r="AA29" s="100" t="str">
        <f>MID(選手番号入力用!$E16,9,1)</f>
        <v/>
      </c>
      <c r="AB29" s="98" t="str">
        <f>MID(選手番号入力用!$E16,10,1)</f>
        <v/>
      </c>
      <c r="AC29" s="197">
        <f>選手番号入力用!F16</f>
        <v>0</v>
      </c>
      <c r="AD29" s="198"/>
      <c r="AE29" s="199"/>
      <c r="AF29" s="200"/>
      <c r="AG29" s="201"/>
      <c r="AH29" s="20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</row>
    <row r="30" spans="1:184" ht="21.75" customHeight="1">
      <c r="A30" s="203">
        <f>選手番号入力用!B17</f>
        <v>0</v>
      </c>
      <c r="B30" s="204"/>
      <c r="C30" s="205"/>
      <c r="D30" s="206">
        <f>選手番号入力用!C17</f>
        <v>0</v>
      </c>
      <c r="E30" s="207"/>
      <c r="F30" s="207"/>
      <c r="G30" s="207"/>
      <c r="H30" s="207"/>
      <c r="I30" s="207"/>
      <c r="J30" s="208"/>
      <c r="K30" s="194">
        <f>選手番号入力用!D17</f>
        <v>0</v>
      </c>
      <c r="L30" s="195"/>
      <c r="M30" s="195"/>
      <c r="N30" s="195"/>
      <c r="O30" s="195"/>
      <c r="P30" s="195"/>
      <c r="Q30" s="195"/>
      <c r="R30" s="196"/>
      <c r="S30" s="99" t="str">
        <f>MID(選手番号入力用!$E17,1,1)</f>
        <v/>
      </c>
      <c r="T30" s="100" t="str">
        <f>MID(選手番号入力用!$E17,2,1)</f>
        <v/>
      </c>
      <c r="U30" s="100" t="str">
        <f>MID(選手番号入力用!$E17,3,1)</f>
        <v/>
      </c>
      <c r="V30" s="100" t="str">
        <f>MID(選手番号入力用!$E17,4,1)</f>
        <v/>
      </c>
      <c r="W30" s="100" t="str">
        <f>MID(選手番号入力用!$E17,5,1)</f>
        <v/>
      </c>
      <c r="X30" s="100" t="str">
        <f>MID(選手番号入力用!$E17,6,1)</f>
        <v/>
      </c>
      <c r="Y30" s="100" t="str">
        <f>MID(選手番号入力用!$E17,7,1)</f>
        <v/>
      </c>
      <c r="Z30" s="100" t="str">
        <f>MID(選手番号入力用!$E17,8,1)</f>
        <v/>
      </c>
      <c r="AA30" s="100" t="str">
        <f>MID(選手番号入力用!$E17,9,1)</f>
        <v/>
      </c>
      <c r="AB30" s="98" t="str">
        <f>MID(選手番号入力用!$E17,10,1)</f>
        <v/>
      </c>
      <c r="AC30" s="197">
        <f>選手番号入力用!F17</f>
        <v>0</v>
      </c>
      <c r="AD30" s="198"/>
      <c r="AE30" s="199"/>
      <c r="AF30" s="200"/>
      <c r="AG30" s="201"/>
      <c r="AH30" s="20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</row>
    <row r="31" spans="1:184" ht="21.75" customHeight="1">
      <c r="A31" s="235">
        <f>選手番号入力用!B18</f>
        <v>0</v>
      </c>
      <c r="B31" s="236"/>
      <c r="C31" s="237"/>
      <c r="D31" s="238">
        <f>選手番号入力用!C18</f>
        <v>0</v>
      </c>
      <c r="E31" s="239"/>
      <c r="F31" s="239"/>
      <c r="G31" s="239"/>
      <c r="H31" s="239"/>
      <c r="I31" s="239"/>
      <c r="J31" s="240"/>
      <c r="K31" s="241">
        <f>選手番号入力用!D18</f>
        <v>0</v>
      </c>
      <c r="L31" s="242"/>
      <c r="M31" s="242"/>
      <c r="N31" s="242"/>
      <c r="O31" s="242"/>
      <c r="P31" s="242"/>
      <c r="Q31" s="242"/>
      <c r="R31" s="243"/>
      <c r="S31" s="101" t="str">
        <f>MID(選手番号入力用!$E18,1,1)</f>
        <v/>
      </c>
      <c r="T31" s="102" t="str">
        <f>MID(選手番号入力用!$E18,2,1)</f>
        <v/>
      </c>
      <c r="U31" s="102" t="str">
        <f>MID(選手番号入力用!$E18,3,1)</f>
        <v/>
      </c>
      <c r="V31" s="102" t="str">
        <f>MID(選手番号入力用!$E18,4,1)</f>
        <v/>
      </c>
      <c r="W31" s="102" t="str">
        <f>MID(選手番号入力用!$E18,5,1)</f>
        <v/>
      </c>
      <c r="X31" s="102" t="str">
        <f>MID(選手番号入力用!$E18,6,1)</f>
        <v/>
      </c>
      <c r="Y31" s="102" t="str">
        <f>MID(選手番号入力用!$E18,7,1)</f>
        <v/>
      </c>
      <c r="Z31" s="103" t="str">
        <f>MID(選手番号入力用!$E18,8,1)</f>
        <v/>
      </c>
      <c r="AA31" s="103" t="str">
        <f>MID(選手番号入力用!$E18,9,1)</f>
        <v/>
      </c>
      <c r="AB31" s="108" t="str">
        <f>MID(選手番号入力用!$E18,10,1)</f>
        <v/>
      </c>
      <c r="AC31" s="244">
        <f>選手番号入力用!F18</f>
        <v>0</v>
      </c>
      <c r="AD31" s="245"/>
      <c r="AE31" s="246"/>
      <c r="AF31" s="247"/>
      <c r="AG31" s="248"/>
      <c r="AH31" s="249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4"/>
      <c r="FU31" s="4"/>
      <c r="FV31" s="4"/>
      <c r="FW31" s="4"/>
      <c r="FX31" s="4"/>
      <c r="FY31" s="4"/>
      <c r="FZ31" s="4"/>
      <c r="GA31" s="4"/>
      <c r="GB31" s="4"/>
    </row>
    <row r="32" spans="1:184" ht="20.100000000000001" customHeight="1">
      <c r="A32" s="189" t="s">
        <v>33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3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</row>
    <row r="33" spans="1:182" ht="6.75" customHeight="1">
      <c r="A33" s="1"/>
      <c r="B33" s="29"/>
      <c r="C33" s="3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1"/>
      <c r="W33" s="1"/>
      <c r="X33" s="1"/>
      <c r="Y33" s="28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2"/>
      <c r="FB33" s="1"/>
      <c r="FC33" s="1"/>
      <c r="FD33" s="1"/>
      <c r="FE33" s="1"/>
      <c r="FF33" s="1"/>
      <c r="FG33" s="1"/>
      <c r="FH33" s="1"/>
      <c r="FI33" s="1"/>
      <c r="FJ33" s="3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</row>
    <row r="34" spans="1:182" ht="20.100000000000001" customHeight="1">
      <c r="A34" s="188" t="s">
        <v>35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</row>
    <row r="35" spans="1:182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89"/>
      <c r="V35" s="234">
        <f>情報入力用!C7</f>
        <v>43059</v>
      </c>
      <c r="W35" s="234"/>
      <c r="X35" s="234"/>
      <c r="Y35" s="90" t="s">
        <v>94</v>
      </c>
      <c r="Z35" s="232">
        <f>情報入力用!C7</f>
        <v>43059</v>
      </c>
      <c r="AA35" s="232"/>
      <c r="AB35" s="91" t="s">
        <v>21</v>
      </c>
      <c r="AC35" s="233">
        <f>情報入力用!C7</f>
        <v>43059</v>
      </c>
      <c r="AD35" s="233"/>
      <c r="AE35" s="92" t="s">
        <v>8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3"/>
      <c r="FS35" s="3"/>
      <c r="FT35" s="3"/>
      <c r="FU35" s="3"/>
      <c r="FV35" s="3"/>
      <c r="FW35" s="3"/>
      <c r="FX35" s="3"/>
      <c r="FY35" s="3"/>
      <c r="FZ35" s="3"/>
    </row>
    <row r="36" spans="1:182" ht="20.100000000000001" customHeight="1">
      <c r="A36" s="1"/>
      <c r="B36" s="31" t="s">
        <v>37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3"/>
      <c r="EX36" s="3"/>
      <c r="EY36" s="3"/>
      <c r="EZ36" s="3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</row>
    <row r="37" spans="1:182" ht="20.100000000000001" customHeight="1">
      <c r="A37" s="1"/>
      <c r="B37" s="3"/>
      <c r="C37" s="3"/>
      <c r="D37" s="5" t="s">
        <v>9</v>
      </c>
      <c r="E37" s="5"/>
      <c r="F37" s="5"/>
      <c r="G37" s="5"/>
      <c r="H37" s="5"/>
      <c r="I37" s="5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</row>
    <row r="38" spans="1:182" ht="28.5" customHeight="1">
      <c r="A38" s="1"/>
      <c r="B38" s="1"/>
      <c r="C38" s="1"/>
      <c r="D38" s="1"/>
      <c r="E38" s="1"/>
      <c r="F38" s="1"/>
      <c r="G38" s="32" t="s">
        <v>0</v>
      </c>
      <c r="H38" s="14"/>
      <c r="I38" s="14"/>
      <c r="J38" s="14"/>
      <c r="K38" s="230" t="str">
        <f>情報入力用!C3</f>
        <v>フットボールアソシエイション愛知</v>
      </c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32"/>
      <c r="W38" s="32" t="s">
        <v>34</v>
      </c>
      <c r="X38" s="14"/>
      <c r="Y38" s="14"/>
      <c r="Z38" s="231" t="str">
        <f>情報入力用!C6</f>
        <v>中部　太郎</v>
      </c>
      <c r="AA38" s="230"/>
      <c r="AB38" s="230"/>
      <c r="AC38" s="230"/>
      <c r="AD38" s="230"/>
      <c r="AE38" s="230"/>
      <c r="AF38" s="230"/>
      <c r="AG38" s="230"/>
      <c r="AH38" s="33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1"/>
      <c r="FB38" s="1"/>
      <c r="FC38" s="1"/>
      <c r="FD38" s="1"/>
      <c r="FE38" s="1"/>
      <c r="FF38" s="1"/>
      <c r="FG38" s="1"/>
      <c r="FH38" s="1"/>
      <c r="FI38" s="1"/>
      <c r="FJ38" s="3"/>
      <c r="FK38" s="3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</row>
    <row r="39" spans="1:182" ht="20.100000000000001" customHeight="1"/>
  </sheetData>
  <sheetProtection algorithmName="SHA-512" hashValue="NL340xjygVKk5+tpStbDdFOVcjkYXIT8a2GzgxSMdcS5sQJmXkVMYC8/fHdOnekKzOjsjYniD5za1Xzajn2jcw==" saltValue="oQGdVTBHP1kVuJRB4eOfMQ==" spinCount="100000" sheet="1" objects="1" scenarios="1" selectLockedCells="1" selectUnlockedCells="1"/>
  <protectedRanges>
    <protectedRange password="DE83" sqref="A1 F1:AD2 E2" name="大会名"/>
  </protectedRanges>
  <mergeCells count="148">
    <mergeCell ref="AD9:AF9"/>
    <mergeCell ref="C10:D10"/>
    <mergeCell ref="E9:I9"/>
    <mergeCell ref="A7:C7"/>
    <mergeCell ref="O9:S9"/>
    <mergeCell ref="U9:X9"/>
    <mergeCell ref="J9:N9"/>
    <mergeCell ref="A10:B11"/>
    <mergeCell ref="U11:X11"/>
    <mergeCell ref="Y11:AG11"/>
    <mergeCell ref="J11:N11"/>
    <mergeCell ref="T4:AA4"/>
    <mergeCell ref="AB4:AH4"/>
    <mergeCell ref="A5:C5"/>
    <mergeCell ref="D5:S5"/>
    <mergeCell ref="Y9:AB9"/>
    <mergeCell ref="AR18:AY18"/>
    <mergeCell ref="D7:H7"/>
    <mergeCell ref="K7:O7"/>
    <mergeCell ref="R7:T7"/>
    <mergeCell ref="U7:Y7"/>
    <mergeCell ref="C11:D11"/>
    <mergeCell ref="O11:S11"/>
    <mergeCell ref="E13:I13"/>
    <mergeCell ref="J13:N13"/>
    <mergeCell ref="E11:I11"/>
    <mergeCell ref="A4:C4"/>
    <mergeCell ref="H4:O4"/>
    <mergeCell ref="E10:I10"/>
    <mergeCell ref="D6:H6"/>
    <mergeCell ref="K6:M6"/>
    <mergeCell ref="A16:C16"/>
    <mergeCell ref="D16:J16"/>
    <mergeCell ref="K16:R16"/>
    <mergeCell ref="AC16:AE16"/>
    <mergeCell ref="A24:C24"/>
    <mergeCell ref="D24:J24"/>
    <mergeCell ref="C13:D13"/>
    <mergeCell ref="AF17:AH17"/>
    <mergeCell ref="A18:C18"/>
    <mergeCell ref="D18:J18"/>
    <mergeCell ref="K18:R18"/>
    <mergeCell ref="AC18:AE18"/>
    <mergeCell ref="AF18:AH18"/>
    <mergeCell ref="A17:C17"/>
    <mergeCell ref="D17:J17"/>
    <mergeCell ref="K17:R17"/>
    <mergeCell ref="S15:AB15"/>
    <mergeCell ref="D15:J15"/>
    <mergeCell ref="AF19:AH19"/>
    <mergeCell ref="A20:C20"/>
    <mergeCell ref="D20:J20"/>
    <mergeCell ref="AC15:AE15"/>
    <mergeCell ref="A25:C25"/>
    <mergeCell ref="D25:J25"/>
    <mergeCell ref="K25:R25"/>
    <mergeCell ref="K24:R24"/>
    <mergeCell ref="O13:S13"/>
    <mergeCell ref="A15:C15"/>
    <mergeCell ref="K15:R15"/>
    <mergeCell ref="AC27:AE27"/>
    <mergeCell ref="AF27:AH27"/>
    <mergeCell ref="AC25:AE25"/>
    <mergeCell ref="A21:C21"/>
    <mergeCell ref="D21:J21"/>
    <mergeCell ref="K21:R21"/>
    <mergeCell ref="AC21:AE21"/>
    <mergeCell ref="AF25:AH25"/>
    <mergeCell ref="AF22:AH22"/>
    <mergeCell ref="AF23:AH23"/>
    <mergeCell ref="AF21:AH21"/>
    <mergeCell ref="A22:C22"/>
    <mergeCell ref="D22:J22"/>
    <mergeCell ref="K22:R22"/>
    <mergeCell ref="AC22:AE22"/>
    <mergeCell ref="AF24:AH24"/>
    <mergeCell ref="AC17:AE17"/>
    <mergeCell ref="D26:J26"/>
    <mergeCell ref="K26:R26"/>
    <mergeCell ref="AC26:AE26"/>
    <mergeCell ref="K38:U38"/>
    <mergeCell ref="Z38:AG38"/>
    <mergeCell ref="Z35:AA35"/>
    <mergeCell ref="AC35:AD35"/>
    <mergeCell ref="V35:X35"/>
    <mergeCell ref="A29:C29"/>
    <mergeCell ref="D29:J29"/>
    <mergeCell ref="K29:R29"/>
    <mergeCell ref="AC29:AE29"/>
    <mergeCell ref="AF29:AH29"/>
    <mergeCell ref="A31:C31"/>
    <mergeCell ref="D31:J31"/>
    <mergeCell ref="K31:R31"/>
    <mergeCell ref="AC31:AE31"/>
    <mergeCell ref="AF31:AH31"/>
    <mergeCell ref="AF30:AH30"/>
    <mergeCell ref="A30:C30"/>
    <mergeCell ref="D30:J30"/>
    <mergeCell ref="K30:R30"/>
    <mergeCell ref="AC30:AE30"/>
    <mergeCell ref="A1:AH1"/>
    <mergeCell ref="K20:R20"/>
    <mergeCell ref="AC20:AE20"/>
    <mergeCell ref="AF20:AH20"/>
    <mergeCell ref="A19:C19"/>
    <mergeCell ref="D19:J19"/>
    <mergeCell ref="K19:R19"/>
    <mergeCell ref="AC19:AE19"/>
    <mergeCell ref="N6:W6"/>
    <mergeCell ref="X6:Z6"/>
    <mergeCell ref="O10:S10"/>
    <mergeCell ref="U10:X10"/>
    <mergeCell ref="Y10:AG10"/>
    <mergeCell ref="A9:D9"/>
    <mergeCell ref="J10:N10"/>
    <mergeCell ref="A6:C6"/>
    <mergeCell ref="AB7:AF7"/>
    <mergeCell ref="AF16:AH16"/>
    <mergeCell ref="A12:B13"/>
    <mergeCell ref="C12:D12"/>
    <mergeCell ref="E12:I12"/>
    <mergeCell ref="J12:N12"/>
    <mergeCell ref="AF15:AH15"/>
    <mergeCell ref="O12:S12"/>
    <mergeCell ref="E2:AD2"/>
    <mergeCell ref="U13:AH13"/>
    <mergeCell ref="U14:AH14"/>
    <mergeCell ref="AA6:AH6"/>
    <mergeCell ref="A34:AH34"/>
    <mergeCell ref="A32:AH32"/>
    <mergeCell ref="T12:AH12"/>
    <mergeCell ref="B8:L8"/>
    <mergeCell ref="N8:AC8"/>
    <mergeCell ref="AF28:AH28"/>
    <mergeCell ref="AF26:AH26"/>
    <mergeCell ref="A27:C27"/>
    <mergeCell ref="D27:J27"/>
    <mergeCell ref="K27:R27"/>
    <mergeCell ref="A23:C23"/>
    <mergeCell ref="D23:J23"/>
    <mergeCell ref="K23:R23"/>
    <mergeCell ref="AC23:AE23"/>
    <mergeCell ref="A28:C28"/>
    <mergeCell ref="D28:J28"/>
    <mergeCell ref="K28:R28"/>
    <mergeCell ref="AC28:AE28"/>
    <mergeCell ref="AC24:AE24"/>
    <mergeCell ref="A26:C26"/>
  </mergeCells>
  <phoneticPr fontId="6"/>
  <printOptions horizontalCentered="1" verticalCentered="1"/>
  <pageMargins left="0.70866141732283472" right="0.39370078740157483" top="0.74803149606299213" bottom="0.55118110236220474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M33"/>
  <sheetViews>
    <sheetView workbookViewId="0">
      <selection activeCell="O7" sqref="O7"/>
    </sheetView>
  </sheetViews>
  <sheetFormatPr defaultColWidth="6.25" defaultRowHeight="24" customHeight="1"/>
  <cols>
    <col min="1" max="16384" width="6.25" style="134"/>
  </cols>
  <sheetData>
    <row r="1" spans="1:13" ht="24" customHeight="1">
      <c r="E1" s="135" t="s">
        <v>149</v>
      </c>
    </row>
    <row r="2" spans="1:13" ht="15" customHeight="1"/>
    <row r="3" spans="1:13" ht="24" customHeight="1">
      <c r="A3" s="134" t="s">
        <v>150</v>
      </c>
      <c r="K3" s="136"/>
    </row>
    <row r="4" spans="1:13" ht="24" customHeight="1">
      <c r="C4" s="324" t="s">
        <v>187</v>
      </c>
      <c r="D4" s="324"/>
      <c r="E4" s="324"/>
      <c r="F4" s="324"/>
      <c r="G4" s="324"/>
    </row>
    <row r="5" spans="1:13" ht="15" customHeight="1">
      <c r="C5" s="138"/>
      <c r="D5" s="138"/>
      <c r="E5" s="138"/>
      <c r="F5" s="138"/>
      <c r="G5" s="138"/>
    </row>
    <row r="6" spans="1:13" ht="24" customHeight="1">
      <c r="A6" s="325" t="s">
        <v>151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</row>
    <row r="7" spans="1:13" ht="24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</row>
    <row r="8" spans="1:13" ht="24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ht="1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ht="23.1" customHeight="1">
      <c r="A10" s="311" t="s">
        <v>152</v>
      </c>
      <c r="B10" s="312"/>
      <c r="C10" s="312"/>
      <c r="D10" s="313"/>
      <c r="E10" s="311" t="s">
        <v>153</v>
      </c>
      <c r="F10" s="312"/>
      <c r="G10" s="312"/>
      <c r="H10" s="312"/>
      <c r="I10" s="312"/>
      <c r="J10" s="312"/>
      <c r="K10" s="312"/>
      <c r="L10" s="312"/>
      <c r="M10" s="313"/>
    </row>
    <row r="11" spans="1:13" ht="23.1" customHeight="1">
      <c r="A11" s="140" t="s">
        <v>154</v>
      </c>
      <c r="B11" s="309"/>
      <c r="C11" s="309"/>
      <c r="D11" s="310"/>
      <c r="E11" s="311"/>
      <c r="F11" s="312"/>
      <c r="G11" s="312"/>
      <c r="H11" s="312"/>
      <c r="I11" s="312"/>
      <c r="J11" s="312"/>
      <c r="K11" s="312"/>
      <c r="L11" s="312"/>
      <c r="M11" s="313"/>
    </row>
    <row r="12" spans="1:13" ht="23.1" customHeight="1">
      <c r="A12" s="140" t="s">
        <v>155</v>
      </c>
      <c r="B12" s="309"/>
      <c r="C12" s="309"/>
      <c r="D12" s="310"/>
      <c r="E12" s="311"/>
      <c r="F12" s="312"/>
      <c r="G12" s="312"/>
      <c r="H12" s="312"/>
      <c r="I12" s="312"/>
      <c r="J12" s="312"/>
      <c r="K12" s="312"/>
      <c r="L12" s="312"/>
      <c r="M12" s="313"/>
    </row>
    <row r="13" spans="1:13" ht="23.1" customHeight="1">
      <c r="A13" s="140" t="s">
        <v>156</v>
      </c>
      <c r="B13" s="309"/>
      <c r="C13" s="309"/>
      <c r="D13" s="310"/>
      <c r="E13" s="311"/>
      <c r="F13" s="312"/>
      <c r="G13" s="312"/>
      <c r="H13" s="312"/>
      <c r="I13" s="312"/>
      <c r="J13" s="312"/>
      <c r="K13" s="312"/>
      <c r="L13" s="312"/>
      <c r="M13" s="313"/>
    </row>
    <row r="14" spans="1:13" ht="23.1" customHeight="1">
      <c r="A14" s="140" t="s">
        <v>157</v>
      </c>
      <c r="B14" s="309"/>
      <c r="C14" s="309"/>
      <c r="D14" s="310"/>
      <c r="E14" s="311"/>
      <c r="F14" s="312"/>
      <c r="G14" s="312"/>
      <c r="H14" s="312"/>
      <c r="I14" s="312"/>
      <c r="J14" s="312"/>
      <c r="K14" s="312"/>
      <c r="L14" s="312"/>
      <c r="M14" s="313"/>
    </row>
    <row r="15" spans="1:13" ht="23.1" customHeight="1">
      <c r="A15" s="140" t="s">
        <v>158</v>
      </c>
      <c r="B15" s="309"/>
      <c r="C15" s="309"/>
      <c r="D15" s="310"/>
      <c r="E15" s="311"/>
      <c r="F15" s="312"/>
      <c r="G15" s="312"/>
      <c r="H15" s="312"/>
      <c r="I15" s="312"/>
      <c r="J15" s="312"/>
      <c r="K15" s="312"/>
      <c r="L15" s="312"/>
      <c r="M15" s="313"/>
    </row>
    <row r="16" spans="1:13" ht="23.1" customHeight="1">
      <c r="A16" s="140" t="s">
        <v>159</v>
      </c>
      <c r="B16" s="309"/>
      <c r="C16" s="309"/>
      <c r="D16" s="310"/>
      <c r="E16" s="311"/>
      <c r="F16" s="312"/>
      <c r="G16" s="312"/>
      <c r="H16" s="312"/>
      <c r="I16" s="312"/>
      <c r="J16" s="312"/>
      <c r="K16" s="312"/>
      <c r="L16" s="312"/>
      <c r="M16" s="313"/>
    </row>
    <row r="17" spans="1:13" ht="23.1" customHeight="1">
      <c r="A17" s="140" t="s">
        <v>160</v>
      </c>
      <c r="B17" s="309"/>
      <c r="C17" s="309"/>
      <c r="D17" s="310"/>
      <c r="E17" s="311"/>
      <c r="F17" s="312"/>
      <c r="G17" s="312"/>
      <c r="H17" s="312"/>
      <c r="I17" s="312"/>
      <c r="J17" s="312"/>
      <c r="K17" s="312"/>
      <c r="L17" s="312"/>
      <c r="M17" s="313"/>
    </row>
    <row r="18" spans="1:13" ht="23.1" customHeight="1">
      <c r="A18" s="140" t="s">
        <v>161</v>
      </c>
      <c r="B18" s="309"/>
      <c r="C18" s="309"/>
      <c r="D18" s="310"/>
      <c r="E18" s="311"/>
      <c r="F18" s="312"/>
      <c r="G18" s="312"/>
      <c r="H18" s="312"/>
      <c r="I18" s="312"/>
      <c r="J18" s="312"/>
      <c r="K18" s="312"/>
      <c r="L18" s="312"/>
      <c r="M18" s="313"/>
    </row>
    <row r="19" spans="1:13" ht="23.1" customHeight="1">
      <c r="A19" s="140" t="s">
        <v>162</v>
      </c>
      <c r="B19" s="309"/>
      <c r="C19" s="309"/>
      <c r="D19" s="310"/>
      <c r="E19" s="311"/>
      <c r="F19" s="312"/>
      <c r="G19" s="312"/>
      <c r="H19" s="312"/>
      <c r="I19" s="312"/>
      <c r="J19" s="312"/>
      <c r="K19" s="312"/>
      <c r="L19" s="312"/>
      <c r="M19" s="313"/>
    </row>
    <row r="20" spans="1:13" ht="23.1" customHeight="1">
      <c r="A20" s="140" t="s">
        <v>163</v>
      </c>
      <c r="B20" s="309"/>
      <c r="C20" s="309"/>
      <c r="D20" s="310"/>
      <c r="E20" s="311"/>
      <c r="F20" s="312"/>
      <c r="G20" s="312"/>
      <c r="H20" s="312"/>
      <c r="I20" s="312"/>
      <c r="J20" s="312"/>
      <c r="K20" s="312"/>
      <c r="L20" s="312"/>
      <c r="M20" s="313"/>
    </row>
    <row r="21" spans="1:13" ht="23.1" customHeight="1">
      <c r="A21" s="140" t="s">
        <v>164</v>
      </c>
      <c r="B21" s="309"/>
      <c r="C21" s="309"/>
      <c r="D21" s="310"/>
      <c r="E21" s="311"/>
      <c r="F21" s="312"/>
      <c r="G21" s="312"/>
      <c r="H21" s="312"/>
      <c r="I21" s="312"/>
      <c r="J21" s="312"/>
      <c r="K21" s="312"/>
      <c r="L21" s="312"/>
      <c r="M21" s="313"/>
    </row>
    <row r="22" spans="1:13" ht="23.1" customHeight="1">
      <c r="A22" s="140" t="s">
        <v>165</v>
      </c>
      <c r="B22" s="309"/>
      <c r="C22" s="309"/>
      <c r="D22" s="310"/>
      <c r="E22" s="311"/>
      <c r="F22" s="312"/>
      <c r="G22" s="312"/>
      <c r="H22" s="312"/>
      <c r="I22" s="312"/>
      <c r="J22" s="312"/>
      <c r="K22" s="312"/>
      <c r="L22" s="312"/>
      <c r="M22" s="313"/>
    </row>
    <row r="23" spans="1:13" ht="23.1" customHeight="1">
      <c r="A23" s="140" t="s">
        <v>166</v>
      </c>
      <c r="B23" s="309"/>
      <c r="C23" s="309"/>
      <c r="D23" s="310"/>
      <c r="E23" s="311"/>
      <c r="F23" s="312"/>
      <c r="G23" s="312"/>
      <c r="H23" s="312"/>
      <c r="I23" s="312"/>
      <c r="J23" s="312"/>
      <c r="K23" s="312"/>
      <c r="L23" s="312"/>
      <c r="M23" s="313"/>
    </row>
    <row r="24" spans="1:13" ht="23.1" customHeight="1">
      <c r="A24" s="140" t="s">
        <v>167</v>
      </c>
      <c r="B24" s="309"/>
      <c r="C24" s="309"/>
      <c r="D24" s="310"/>
      <c r="E24" s="311"/>
      <c r="F24" s="312"/>
      <c r="G24" s="312"/>
      <c r="H24" s="312"/>
      <c r="I24" s="312"/>
      <c r="J24" s="312"/>
      <c r="K24" s="312"/>
      <c r="L24" s="312"/>
      <c r="M24" s="313"/>
    </row>
    <row r="25" spans="1:13" ht="23.1" customHeight="1">
      <c r="A25" s="140" t="s">
        <v>168</v>
      </c>
      <c r="B25" s="309"/>
      <c r="C25" s="309"/>
      <c r="D25" s="310"/>
      <c r="E25" s="311"/>
      <c r="F25" s="312"/>
      <c r="G25" s="312"/>
      <c r="H25" s="312"/>
      <c r="I25" s="312"/>
      <c r="J25" s="312"/>
      <c r="K25" s="312"/>
      <c r="L25" s="312"/>
      <c r="M25" s="313"/>
    </row>
    <row r="26" spans="1:13" ht="23.1" customHeight="1">
      <c r="A26" s="140" t="s">
        <v>169</v>
      </c>
      <c r="B26" s="309"/>
      <c r="C26" s="309"/>
      <c r="D26" s="310"/>
      <c r="E26" s="311"/>
      <c r="F26" s="312"/>
      <c r="G26" s="312"/>
      <c r="H26" s="312"/>
      <c r="I26" s="312"/>
      <c r="J26" s="312"/>
      <c r="K26" s="312"/>
      <c r="L26" s="312"/>
      <c r="M26" s="313"/>
    </row>
    <row r="27" spans="1:13" ht="23.1" customHeight="1">
      <c r="A27" s="142"/>
      <c r="B27" s="142"/>
      <c r="C27" s="142"/>
      <c r="D27" s="142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15" customHeight="1">
      <c r="A28" s="137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37"/>
    </row>
    <row r="29" spans="1:13" ht="24" customHeight="1">
      <c r="A29" s="314" t="s">
        <v>170</v>
      </c>
      <c r="B29" s="315"/>
      <c r="C29" s="315"/>
      <c r="D29" s="316"/>
      <c r="E29" s="321" t="str">
        <f>情報入力用!C2</f>
        <v>東尾張</v>
      </c>
      <c r="F29" s="322"/>
      <c r="G29" s="322"/>
      <c r="H29" s="322"/>
      <c r="I29" s="322"/>
      <c r="J29" s="322"/>
      <c r="K29" s="322"/>
      <c r="L29" s="322"/>
      <c r="M29" s="323"/>
    </row>
    <row r="30" spans="1:13" ht="24" customHeight="1">
      <c r="A30" s="314" t="s">
        <v>171</v>
      </c>
      <c r="B30" s="315"/>
      <c r="C30" s="315"/>
      <c r="D30" s="316"/>
      <c r="E30" s="311" t="str">
        <f>情報入力用!C3</f>
        <v>フットボールアソシエイション愛知</v>
      </c>
      <c r="F30" s="312"/>
      <c r="G30" s="312"/>
      <c r="H30" s="312"/>
      <c r="I30" s="312"/>
      <c r="J30" s="312"/>
      <c r="K30" s="312"/>
      <c r="L30" s="312"/>
      <c r="M30" s="313"/>
    </row>
    <row r="31" spans="1:13" ht="24" customHeight="1">
      <c r="A31" s="311" t="s">
        <v>172</v>
      </c>
      <c r="B31" s="312"/>
      <c r="C31" s="312"/>
      <c r="D31" s="313"/>
      <c r="E31" s="311" t="s">
        <v>176</v>
      </c>
      <c r="F31" s="312"/>
      <c r="G31" s="312"/>
      <c r="H31" s="312"/>
      <c r="I31" s="312"/>
      <c r="J31" s="312"/>
      <c r="K31" s="312"/>
      <c r="L31" s="312"/>
      <c r="M31" s="313"/>
    </row>
    <row r="32" spans="1:13" ht="24" customHeight="1">
      <c r="A32" s="314" t="s">
        <v>173</v>
      </c>
      <c r="B32" s="315"/>
      <c r="C32" s="315"/>
      <c r="D32" s="316"/>
      <c r="E32" s="145"/>
      <c r="F32" s="320" t="str">
        <f>情報入力用!C6</f>
        <v>中部　太郎</v>
      </c>
      <c r="G32" s="312"/>
      <c r="H32" s="312"/>
      <c r="I32" s="312"/>
      <c r="J32" s="312"/>
      <c r="K32" s="312"/>
      <c r="L32" s="312"/>
      <c r="M32" s="141" t="s">
        <v>174</v>
      </c>
    </row>
    <row r="33" spans="1:13" ht="24" customHeight="1">
      <c r="A33" s="314" t="s">
        <v>175</v>
      </c>
      <c r="B33" s="315"/>
      <c r="C33" s="315"/>
      <c r="D33" s="316"/>
      <c r="E33" s="317">
        <f>情報入力用!C7</f>
        <v>43059</v>
      </c>
      <c r="F33" s="318"/>
      <c r="G33" s="318"/>
      <c r="H33" s="318"/>
      <c r="I33" s="318"/>
      <c r="J33" s="318"/>
      <c r="K33" s="318"/>
      <c r="L33" s="318"/>
      <c r="M33" s="319"/>
    </row>
  </sheetData>
  <mergeCells count="46">
    <mergeCell ref="E19:M19"/>
    <mergeCell ref="E20:M20"/>
    <mergeCell ref="C4:G4"/>
    <mergeCell ref="A6:M8"/>
    <mergeCell ref="A10:D10"/>
    <mergeCell ref="E10:M10"/>
    <mergeCell ref="E11:M11"/>
    <mergeCell ref="E12:M12"/>
    <mergeCell ref="B11:D11"/>
    <mergeCell ref="B12:D12"/>
    <mergeCell ref="E13:M13"/>
    <mergeCell ref="E14:M14"/>
    <mergeCell ref="E15:M15"/>
    <mergeCell ref="E16:M16"/>
    <mergeCell ref="E17:M17"/>
    <mergeCell ref="E18:M18"/>
    <mergeCell ref="B22:D22"/>
    <mergeCell ref="B23:D23"/>
    <mergeCell ref="A29:D29"/>
    <mergeCell ref="F32:L32"/>
    <mergeCell ref="A31:D31"/>
    <mergeCell ref="E31:M31"/>
    <mergeCell ref="A32:D32"/>
    <mergeCell ref="E29:M29"/>
    <mergeCell ref="E23:M23"/>
    <mergeCell ref="E24:M24"/>
    <mergeCell ref="A33:D33"/>
    <mergeCell ref="E33:M33"/>
    <mergeCell ref="A30:D30"/>
    <mergeCell ref="E30:M30"/>
    <mergeCell ref="B13:D13"/>
    <mergeCell ref="B14:D14"/>
    <mergeCell ref="B15:D15"/>
    <mergeCell ref="E25:M25"/>
    <mergeCell ref="E26:M26"/>
    <mergeCell ref="B16:D16"/>
    <mergeCell ref="B17:D17"/>
    <mergeCell ref="B18:D18"/>
    <mergeCell ref="B19:D19"/>
    <mergeCell ref="B20:D20"/>
    <mergeCell ref="B21:D21"/>
    <mergeCell ref="B24:D24"/>
    <mergeCell ref="B25:D25"/>
    <mergeCell ref="B26:D26"/>
    <mergeCell ref="E21:M21"/>
    <mergeCell ref="E22:M22"/>
  </mergeCells>
  <phoneticPr fontId="6"/>
  <pageMargins left="0.75" right="0.75" top="0.66736111111111107" bottom="0.63611111111111107" header="0.5" footer="0.5"/>
  <pageSetup paperSize="9" firstPageNumber="42949631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GE26"/>
  <sheetViews>
    <sheetView showGridLines="0" showZeros="0" view="pageBreakPreview" zoomScaleNormal="100" zoomScaleSheetLayoutView="100" workbookViewId="0">
      <selection activeCell="AT13" sqref="AT13"/>
    </sheetView>
  </sheetViews>
  <sheetFormatPr defaultRowHeight="13.5"/>
  <cols>
    <col min="1" max="1" width="3.875" customWidth="1"/>
    <col min="2" max="35" width="3" customWidth="1"/>
    <col min="36" max="42" width="2.625" customWidth="1"/>
  </cols>
  <sheetData>
    <row r="2" spans="2:185" ht="19.5" customHeight="1">
      <c r="B2" s="338" t="s">
        <v>11</v>
      </c>
      <c r="C2" s="338"/>
      <c r="D2" s="338"/>
      <c r="E2" s="338" t="s">
        <v>0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 t="s">
        <v>12</v>
      </c>
      <c r="V2" s="338"/>
      <c r="W2" s="338"/>
      <c r="X2" s="338"/>
      <c r="Y2" s="338"/>
      <c r="Z2" s="338"/>
      <c r="AA2" s="338"/>
      <c r="AB2" s="338"/>
      <c r="AC2" s="328" t="s">
        <v>13</v>
      </c>
      <c r="AD2" s="328"/>
      <c r="AE2" s="328"/>
      <c r="AF2" s="328"/>
      <c r="AG2" s="328"/>
      <c r="AH2" s="328"/>
      <c r="AI2" s="328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2:185" ht="30" customHeight="1">
      <c r="B3" s="334" t="str">
        <f>情報入力用!C2</f>
        <v>東尾張</v>
      </c>
      <c r="C3" s="334"/>
      <c r="D3" s="334"/>
      <c r="E3" s="341" t="str">
        <f>情報入力用!C3</f>
        <v>フットボールアソシエイション愛知</v>
      </c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128" t="str">
        <f>MID(情報入力用!$C$4,1,1)</f>
        <v>F</v>
      </c>
      <c r="V3" s="129" t="str">
        <f>MID(情報入力用!$C$4,2,1)</f>
        <v>A</v>
      </c>
      <c r="W3" s="129" t="str">
        <f>MID(情報入力用!$C$4,3,1)</f>
        <v>愛</v>
      </c>
      <c r="X3" s="129" t="str">
        <f>MID(情報入力用!$C$4,4,1)</f>
        <v>知</v>
      </c>
      <c r="Y3" s="129" t="str">
        <f>MID(情報入力用!$C$4,5,1)</f>
        <v/>
      </c>
      <c r="Z3" s="129" t="str">
        <f>MID(情報入力用!$C$4,6,1)</f>
        <v/>
      </c>
      <c r="AA3" s="129" t="str">
        <f>MID(情報入力用!$C$4,7,1)</f>
        <v/>
      </c>
      <c r="AB3" s="130" t="str">
        <f>MID(情報入力用!$C$4,8,1)</f>
        <v/>
      </c>
      <c r="AC3" s="131" t="str">
        <f>MID(情報入力用!$C$5,1,1)</f>
        <v>0</v>
      </c>
      <c r="AD3" s="129" t="str">
        <f>MID(情報入力用!$C$5,2,1)</f>
        <v>1</v>
      </c>
      <c r="AE3" s="129" t="str">
        <f>MID(情報入力用!$C$5,3,1)</f>
        <v>2</v>
      </c>
      <c r="AF3" s="129" t="str">
        <f>MID(情報入力用!$C$5,4,1)</f>
        <v>3</v>
      </c>
      <c r="AG3" s="129" t="str">
        <f>MID(情報入力用!$C$5,5,1)</f>
        <v>4</v>
      </c>
      <c r="AH3" s="129" t="str">
        <f>MID(情報入力用!$C$5,6,1)</f>
        <v>5</v>
      </c>
      <c r="AI3" s="132" t="str">
        <f>MID(情報入力用!$C$5,7,1)</f>
        <v>6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2:185" ht="30" customHeight="1">
      <c r="B4" s="339" t="s">
        <v>1</v>
      </c>
      <c r="C4" s="339"/>
      <c r="D4" s="339"/>
      <c r="E4" s="340" t="str">
        <f>情報入力用!C8</f>
        <v>東海　和広</v>
      </c>
      <c r="F4" s="341"/>
      <c r="G4" s="341"/>
      <c r="H4" s="341"/>
      <c r="I4" s="342"/>
      <c r="J4" s="122" t="str">
        <f>情報入力用!C9</f>
        <v>C</v>
      </c>
      <c r="K4" s="124" t="s">
        <v>14</v>
      </c>
      <c r="L4" s="339" t="s">
        <v>15</v>
      </c>
      <c r="M4" s="339"/>
      <c r="N4" s="339"/>
      <c r="O4" s="345" t="str">
        <f>情報入力用!C10</f>
        <v>090-1526-3699</v>
      </c>
      <c r="P4" s="345"/>
      <c r="Q4" s="345"/>
      <c r="R4" s="345"/>
      <c r="S4" s="345"/>
      <c r="T4" s="345"/>
      <c r="U4" s="345"/>
      <c r="V4" s="345"/>
      <c r="W4" s="345"/>
      <c r="X4" s="345"/>
      <c r="Y4" s="339" t="s">
        <v>16</v>
      </c>
      <c r="Z4" s="339"/>
      <c r="AA4" s="339"/>
      <c r="AB4" s="343" t="str">
        <f>情報入力用!C11</f>
        <v>toukai@yahoo.co.jp</v>
      </c>
      <c r="AC4" s="344"/>
      <c r="AD4" s="344"/>
      <c r="AE4" s="344"/>
      <c r="AF4" s="344"/>
      <c r="AG4" s="344"/>
      <c r="AH4" s="344"/>
      <c r="AI4" s="344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3"/>
      <c r="ES4" s="3"/>
      <c r="ET4" s="3"/>
      <c r="EU4" s="3"/>
      <c r="EV4" s="3"/>
      <c r="EW4" s="3"/>
      <c r="EX4" s="3"/>
      <c r="EY4" s="3"/>
      <c r="EZ4" s="3"/>
      <c r="FA4" s="3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2:185" ht="30" customHeight="1">
      <c r="B5" s="328" t="s">
        <v>2</v>
      </c>
      <c r="C5" s="328"/>
      <c r="D5" s="328"/>
      <c r="E5" s="335" t="str">
        <f>情報入力用!C12</f>
        <v>三河　一也</v>
      </c>
      <c r="F5" s="329"/>
      <c r="G5" s="329"/>
      <c r="H5" s="329"/>
      <c r="I5" s="336"/>
      <c r="J5" s="122" t="str">
        <f>情報入力用!C13</f>
        <v>D</v>
      </c>
      <c r="K5" s="124" t="s">
        <v>14</v>
      </c>
      <c r="L5" s="335" t="str">
        <f>情報入力用!C14</f>
        <v>尾張　誠</v>
      </c>
      <c r="M5" s="329"/>
      <c r="N5" s="329"/>
      <c r="O5" s="329"/>
      <c r="P5" s="336"/>
      <c r="Q5" s="122" t="str">
        <f>情報入力用!C15</f>
        <v>C</v>
      </c>
      <c r="R5" s="124" t="s">
        <v>14</v>
      </c>
      <c r="S5" s="337" t="s">
        <v>3</v>
      </c>
      <c r="T5" s="337"/>
      <c r="U5" s="337"/>
      <c r="V5" s="335" t="str">
        <f>情報入力用!C16</f>
        <v>知多　半島</v>
      </c>
      <c r="W5" s="329"/>
      <c r="X5" s="329"/>
      <c r="Y5" s="329"/>
      <c r="Z5" s="336"/>
      <c r="AA5" s="123" t="str">
        <f>情報入力用!C17</f>
        <v>3</v>
      </c>
      <c r="AB5" s="124" t="s">
        <v>14</v>
      </c>
      <c r="AC5" s="335" t="str">
        <f>情報入力用!C18</f>
        <v>名古屋　章</v>
      </c>
      <c r="AD5" s="329"/>
      <c r="AE5" s="329"/>
      <c r="AF5" s="329"/>
      <c r="AG5" s="336"/>
      <c r="AH5" s="123" t="str">
        <f>情報入力用!C19</f>
        <v>3</v>
      </c>
      <c r="AI5" s="124" t="s">
        <v>14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3"/>
      <c r="EW5" s="3"/>
      <c r="EX5" s="3"/>
      <c r="EY5" s="3"/>
      <c r="EZ5" s="3"/>
      <c r="FA5" s="3"/>
      <c r="FB5" s="1"/>
      <c r="FC5" s="1"/>
      <c r="FD5" s="1"/>
      <c r="FE5" s="1"/>
      <c r="FF5" s="1"/>
      <c r="FG5" s="1"/>
      <c r="FH5" s="1"/>
      <c r="FI5" s="1"/>
      <c r="FJ5" s="1"/>
      <c r="FK5" s="3"/>
      <c r="FL5" s="3"/>
      <c r="FM5" s="3"/>
      <c r="FN5" s="3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2:185" ht="23.25" customHeight="1">
      <c r="B6" s="326" t="s">
        <v>18</v>
      </c>
      <c r="C6" s="326"/>
      <c r="D6" s="326"/>
      <c r="E6" s="326"/>
      <c r="F6" s="326"/>
      <c r="G6" s="326" t="s">
        <v>19</v>
      </c>
      <c r="H6" s="326"/>
      <c r="I6" s="326"/>
      <c r="J6" s="326"/>
      <c r="K6" s="326" t="s">
        <v>5</v>
      </c>
      <c r="L6" s="326"/>
      <c r="M6" s="326"/>
      <c r="N6" s="326"/>
      <c r="O6" s="326" t="s">
        <v>20</v>
      </c>
      <c r="P6" s="326"/>
      <c r="Q6" s="326"/>
      <c r="R6" s="326"/>
      <c r="S6" s="326" t="s">
        <v>18</v>
      </c>
      <c r="T6" s="326"/>
      <c r="U6" s="326"/>
      <c r="V6" s="326"/>
      <c r="W6" s="326"/>
      <c r="X6" s="326" t="s">
        <v>19</v>
      </c>
      <c r="Y6" s="326"/>
      <c r="Z6" s="326"/>
      <c r="AA6" s="326"/>
      <c r="AB6" s="326" t="s">
        <v>5</v>
      </c>
      <c r="AC6" s="326"/>
      <c r="AD6" s="326"/>
      <c r="AE6" s="326"/>
      <c r="AF6" s="326" t="s">
        <v>20</v>
      </c>
      <c r="AG6" s="326"/>
      <c r="AH6" s="326"/>
      <c r="AI6" s="32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3"/>
      <c r="EH6" s="3"/>
      <c r="EI6" s="3"/>
      <c r="EJ6" s="3"/>
      <c r="EK6" s="3"/>
      <c r="EL6" s="3"/>
      <c r="EM6" s="1"/>
      <c r="EN6" s="1"/>
      <c r="EO6" s="1"/>
      <c r="EP6" s="1"/>
      <c r="EQ6" s="1"/>
      <c r="ER6" s="1"/>
      <c r="ES6" s="1"/>
      <c r="ET6" s="1"/>
      <c r="EU6" s="1"/>
      <c r="EV6" s="3"/>
      <c r="EW6" s="3"/>
      <c r="EX6" s="3"/>
      <c r="EY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</row>
    <row r="7" spans="2:185" ht="30.75" customHeight="1">
      <c r="B7" s="327" t="s">
        <v>22</v>
      </c>
      <c r="C7" s="327"/>
      <c r="D7" s="328" t="s">
        <v>23</v>
      </c>
      <c r="E7" s="328"/>
      <c r="F7" s="328"/>
      <c r="G7" s="329" t="str">
        <f>情報入力用!I2</f>
        <v>赤／青</v>
      </c>
      <c r="H7" s="329"/>
      <c r="I7" s="329"/>
      <c r="J7" s="329"/>
      <c r="K7" s="329" t="str">
        <f>情報入力用!J2</f>
        <v>赤</v>
      </c>
      <c r="L7" s="329"/>
      <c r="M7" s="329"/>
      <c r="N7" s="329"/>
      <c r="O7" s="329" t="str">
        <f>情報入力用!K2</f>
        <v>赤</v>
      </c>
      <c r="P7" s="329"/>
      <c r="Q7" s="329"/>
      <c r="R7" s="329"/>
      <c r="S7" s="327" t="s">
        <v>27</v>
      </c>
      <c r="T7" s="327"/>
      <c r="U7" s="328" t="s">
        <v>23</v>
      </c>
      <c r="V7" s="328"/>
      <c r="W7" s="328"/>
      <c r="X7" s="329" t="str">
        <f>情報入力用!I4</f>
        <v>イエロー</v>
      </c>
      <c r="Y7" s="329"/>
      <c r="Z7" s="329"/>
      <c r="AA7" s="329"/>
      <c r="AB7" s="329" t="str">
        <f>情報入力用!J4</f>
        <v>イエロー</v>
      </c>
      <c r="AC7" s="329"/>
      <c r="AD7" s="329"/>
      <c r="AE7" s="329"/>
      <c r="AF7" s="329" t="str">
        <f>情報入力用!K4</f>
        <v>イエロー</v>
      </c>
      <c r="AG7" s="329"/>
      <c r="AH7" s="329"/>
      <c r="AI7" s="329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3"/>
      <c r="EJ7" s="3"/>
      <c r="EK7" s="3"/>
      <c r="EL7" s="3"/>
      <c r="EM7" s="1"/>
      <c r="EN7" s="1"/>
      <c r="EO7" s="1"/>
      <c r="EP7" s="1"/>
      <c r="EQ7" s="1"/>
      <c r="ER7" s="1"/>
      <c r="ES7" s="1"/>
      <c r="ET7" s="1"/>
      <c r="EU7" s="1"/>
      <c r="EV7" s="3"/>
      <c r="EW7" s="3"/>
      <c r="EX7" s="3"/>
      <c r="EY7" s="3"/>
      <c r="EZ7" s="3"/>
      <c r="FA7" s="3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</row>
    <row r="8" spans="2:185" ht="30.75" customHeight="1">
      <c r="B8" s="327"/>
      <c r="C8" s="327"/>
      <c r="D8" s="328" t="s">
        <v>25</v>
      </c>
      <c r="E8" s="328"/>
      <c r="F8" s="328"/>
      <c r="G8" s="329" t="str">
        <f>情報入力用!I3</f>
        <v>白</v>
      </c>
      <c r="H8" s="329"/>
      <c r="I8" s="329"/>
      <c r="J8" s="329"/>
      <c r="K8" s="329" t="str">
        <f>情報入力用!J3</f>
        <v>紺</v>
      </c>
      <c r="L8" s="329"/>
      <c r="M8" s="329"/>
      <c r="N8" s="329"/>
      <c r="O8" s="329" t="str">
        <f>情報入力用!K3</f>
        <v>白</v>
      </c>
      <c r="P8" s="329"/>
      <c r="Q8" s="329"/>
      <c r="R8" s="329"/>
      <c r="S8" s="327"/>
      <c r="T8" s="327"/>
      <c r="U8" s="328" t="s">
        <v>25</v>
      </c>
      <c r="V8" s="328"/>
      <c r="W8" s="328"/>
      <c r="X8" s="329" t="str">
        <f>情報入力用!I5</f>
        <v>橙</v>
      </c>
      <c r="Y8" s="329"/>
      <c r="Z8" s="329"/>
      <c r="AA8" s="329"/>
      <c r="AB8" s="329" t="str">
        <f>情報入力用!J5</f>
        <v>橙</v>
      </c>
      <c r="AC8" s="329"/>
      <c r="AD8" s="329"/>
      <c r="AE8" s="329"/>
      <c r="AF8" s="329" t="str">
        <f>情報入力用!K5</f>
        <v>橙</v>
      </c>
      <c r="AG8" s="329"/>
      <c r="AH8" s="329"/>
      <c r="AI8" s="329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3"/>
      <c r="EJ8" s="3"/>
      <c r="EK8" s="3"/>
      <c r="EL8" s="3"/>
      <c r="EM8" s="1"/>
      <c r="EN8" s="1"/>
      <c r="EO8" s="1"/>
      <c r="EP8" s="1"/>
      <c r="EQ8" s="1"/>
      <c r="ER8" s="1"/>
      <c r="ES8" s="1"/>
      <c r="ET8" s="1"/>
      <c r="EU8" s="1"/>
      <c r="EV8" s="3"/>
      <c r="EW8" s="3"/>
      <c r="EX8" s="3"/>
      <c r="EY8" s="3"/>
      <c r="EZ8" s="3"/>
      <c r="FA8" s="3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</row>
    <row r="9" spans="2:185" ht="27" customHeight="1">
      <c r="B9" s="327" t="s">
        <v>29</v>
      </c>
      <c r="C9" s="327"/>
      <c r="D9" s="327"/>
      <c r="E9" s="327" t="s">
        <v>6</v>
      </c>
      <c r="F9" s="327"/>
      <c r="G9" s="327"/>
      <c r="H9" s="327"/>
      <c r="I9" s="327"/>
      <c r="J9" s="327"/>
      <c r="K9" s="327"/>
      <c r="L9" s="327"/>
      <c r="M9" s="327"/>
      <c r="N9" s="327" t="s">
        <v>30</v>
      </c>
      <c r="O9" s="327"/>
      <c r="P9" s="327"/>
      <c r="Q9" s="327"/>
      <c r="R9" s="327"/>
      <c r="S9" s="327"/>
      <c r="T9" s="327"/>
      <c r="U9" s="327"/>
      <c r="V9" s="327"/>
      <c r="W9" s="327" t="s">
        <v>31</v>
      </c>
      <c r="X9" s="327"/>
      <c r="Y9" s="327"/>
      <c r="Z9" s="327"/>
      <c r="AA9" s="327"/>
      <c r="AB9" s="327"/>
      <c r="AC9" s="327"/>
      <c r="AD9" s="327"/>
      <c r="AE9" s="327"/>
      <c r="AF9" s="327"/>
      <c r="AG9" s="327" t="s">
        <v>7</v>
      </c>
      <c r="AH9" s="327"/>
      <c r="AI9" s="327"/>
      <c r="AJ9" s="1"/>
      <c r="AK9" s="1"/>
      <c r="AL9" s="1"/>
      <c r="AM9" s="1"/>
      <c r="AN9" s="1"/>
      <c r="AO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2"/>
      <c r="FB9" s="2"/>
      <c r="FC9" s="2"/>
      <c r="FD9" s="2"/>
      <c r="FE9" s="2"/>
      <c r="FF9" s="1"/>
      <c r="FG9" s="1"/>
      <c r="FH9" s="1"/>
      <c r="FI9" s="1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</row>
    <row r="10" spans="2:185" ht="36" customHeight="1">
      <c r="B10" s="334" t="str">
        <f>選手番号入力用!B3</f>
        <v>FP</v>
      </c>
      <c r="C10" s="334"/>
      <c r="D10" s="334"/>
      <c r="E10" s="333" t="str">
        <f>選手番号入力用!C3</f>
        <v>山田　太郎</v>
      </c>
      <c r="F10" s="333"/>
      <c r="G10" s="333"/>
      <c r="H10" s="333"/>
      <c r="I10" s="333"/>
      <c r="J10" s="333"/>
      <c r="K10" s="333"/>
      <c r="L10" s="333"/>
      <c r="M10" s="333"/>
      <c r="N10" s="331" t="str">
        <f>選手番号入力用!D3</f>
        <v>ヤマダ　タロウ</v>
      </c>
      <c r="O10" s="331"/>
      <c r="P10" s="331"/>
      <c r="Q10" s="331"/>
      <c r="R10" s="331"/>
      <c r="S10" s="331"/>
      <c r="T10" s="331"/>
      <c r="U10" s="331"/>
      <c r="V10" s="331"/>
      <c r="W10" s="125" t="str">
        <f>MID(選手番号入力用!$E3,1,1)</f>
        <v>1</v>
      </c>
      <c r="X10" s="126" t="str">
        <f>MID(選手番号入力用!$E3,2,1)</f>
        <v>2</v>
      </c>
      <c r="Y10" s="126" t="str">
        <f>MID(選手番号入力用!$E3,3,1)</f>
        <v>3</v>
      </c>
      <c r="Z10" s="126" t="str">
        <f>MID(選手番号入力用!$E3,4,1)</f>
        <v>4</v>
      </c>
      <c r="AA10" s="126" t="str">
        <f>MID(選手番号入力用!$E3,5,1)</f>
        <v>5</v>
      </c>
      <c r="AB10" s="126" t="str">
        <f>MID(選手番号入力用!$E3,6,1)</f>
        <v>6</v>
      </c>
      <c r="AC10" s="126" t="str">
        <f>MID(選手番号入力用!$E3,7,1)</f>
        <v>9</v>
      </c>
      <c r="AD10" s="126" t="str">
        <f>MID(選手番号入力用!$E3,8,1)</f>
        <v>7</v>
      </c>
      <c r="AE10" s="126" t="str">
        <f>MID(選手番号入力用!$E3,9,1)</f>
        <v>8</v>
      </c>
      <c r="AF10" s="127" t="str">
        <f>MID(選手番号入力用!$E3,10,1)</f>
        <v>3</v>
      </c>
      <c r="AG10" s="332">
        <f>選手番号入力用!F3</f>
        <v>1</v>
      </c>
      <c r="AH10" s="332"/>
      <c r="AI10" s="332"/>
      <c r="AJ10" s="2"/>
      <c r="AK10" s="2"/>
      <c r="AL10" s="2"/>
      <c r="AM10" s="2"/>
      <c r="AN10" s="2"/>
      <c r="AO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</row>
    <row r="11" spans="2:185" ht="36" customHeight="1">
      <c r="B11" s="334" t="str">
        <f>選手番号入力用!B4</f>
        <v>GK</v>
      </c>
      <c r="C11" s="334"/>
      <c r="D11" s="334"/>
      <c r="E11" s="333" t="str">
        <f>選手番号入力用!C4</f>
        <v>田中　次郎</v>
      </c>
      <c r="F11" s="333"/>
      <c r="G11" s="333"/>
      <c r="H11" s="333"/>
      <c r="I11" s="333"/>
      <c r="J11" s="333"/>
      <c r="K11" s="333"/>
      <c r="L11" s="333"/>
      <c r="M11" s="333"/>
      <c r="N11" s="331" t="str">
        <f>選手番号入力用!D4</f>
        <v>タナカ　ジロウ</v>
      </c>
      <c r="O11" s="331"/>
      <c r="P11" s="331"/>
      <c r="Q11" s="331"/>
      <c r="R11" s="331"/>
      <c r="S11" s="331"/>
      <c r="T11" s="331"/>
      <c r="U11" s="331"/>
      <c r="V11" s="331"/>
      <c r="W11" s="125" t="str">
        <f>MID(選手番号入力用!$E4,1,1)</f>
        <v>0</v>
      </c>
      <c r="X11" s="126" t="str">
        <f>MID(選手番号入力用!$E4,2,1)</f>
        <v>5</v>
      </c>
      <c r="Y11" s="126" t="str">
        <f>MID(選手番号入力用!$E4,3,1)</f>
        <v>0</v>
      </c>
      <c r="Z11" s="126" t="str">
        <f>MID(選手番号入力用!$E4,4,1)</f>
        <v>4</v>
      </c>
      <c r="AA11" s="126" t="str">
        <f>MID(選手番号入力用!$E4,5,1)</f>
        <v>0</v>
      </c>
      <c r="AB11" s="126" t="str">
        <f>MID(選手番号入力用!$E4,6,1)</f>
        <v>2</v>
      </c>
      <c r="AC11" s="126" t="str">
        <f>MID(選手番号入力用!$E4,7,1)</f>
        <v>1</v>
      </c>
      <c r="AD11" s="126" t="str">
        <f>MID(選手番号入力用!$E4,8,1)</f>
        <v>2</v>
      </c>
      <c r="AE11" s="126" t="str">
        <f>MID(選手番号入力用!$E4,9,1)</f>
        <v>3</v>
      </c>
      <c r="AF11" s="127" t="str">
        <f>MID(選手番号入力用!$E4,10,1)</f>
        <v>0</v>
      </c>
      <c r="AG11" s="332">
        <f>選手番号入力用!F4</f>
        <v>3</v>
      </c>
      <c r="AH11" s="332"/>
      <c r="AI11" s="332"/>
      <c r="AJ11" s="2"/>
      <c r="AK11" s="2"/>
      <c r="AL11" s="2"/>
      <c r="AM11" s="2"/>
      <c r="AN11" s="2"/>
      <c r="AO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</row>
    <row r="12" spans="2:185" ht="36" customHeight="1">
      <c r="B12" s="334" t="str">
        <f>選手番号入力用!B5</f>
        <v>GK・FP</v>
      </c>
      <c r="C12" s="334"/>
      <c r="D12" s="334"/>
      <c r="E12" s="333" t="str">
        <f>選手番号入力用!C5</f>
        <v>鈴木　三郎</v>
      </c>
      <c r="F12" s="333"/>
      <c r="G12" s="333"/>
      <c r="H12" s="333"/>
      <c r="I12" s="333"/>
      <c r="J12" s="333"/>
      <c r="K12" s="333"/>
      <c r="L12" s="333"/>
      <c r="M12" s="333"/>
      <c r="N12" s="331" t="str">
        <f>選手番号入力用!D5</f>
        <v>スズキ　サブロウ</v>
      </c>
      <c r="O12" s="331"/>
      <c r="P12" s="331"/>
      <c r="Q12" s="331"/>
      <c r="R12" s="331"/>
      <c r="S12" s="331"/>
      <c r="T12" s="331"/>
      <c r="U12" s="331"/>
      <c r="V12" s="331"/>
      <c r="W12" s="125" t="str">
        <f>MID(選手番号入力用!$E5,1,1)</f>
        <v>0</v>
      </c>
      <c r="X12" s="126" t="str">
        <f>MID(選手番号入力用!$E5,2,1)</f>
        <v>5</v>
      </c>
      <c r="Y12" s="126" t="str">
        <f>MID(選手番号入力用!$E5,3,1)</f>
        <v>0</v>
      </c>
      <c r="Z12" s="126" t="str">
        <f>MID(選手番号入力用!$E5,4,1)</f>
        <v>4</v>
      </c>
      <c r="AA12" s="126" t="str">
        <f>MID(選手番号入力用!$E5,5,1)</f>
        <v>0</v>
      </c>
      <c r="AB12" s="126" t="str">
        <f>MID(選手番号入力用!$E5,6,1)</f>
        <v>2</v>
      </c>
      <c r="AC12" s="126" t="str">
        <f>MID(選手番号入力用!$E5,7,1)</f>
        <v>1</v>
      </c>
      <c r="AD12" s="126" t="str">
        <f>MID(選手番号入力用!$E5,8,1)</f>
        <v>2</v>
      </c>
      <c r="AE12" s="126" t="str">
        <f>MID(選手番号入力用!$E5,9,1)</f>
        <v>3</v>
      </c>
      <c r="AF12" s="127" t="str">
        <f>MID(選手番号入力用!$E5,10,1)</f>
        <v>1</v>
      </c>
      <c r="AG12" s="332">
        <f>選手番号入力用!F5</f>
        <v>5</v>
      </c>
      <c r="AH12" s="332"/>
      <c r="AI12" s="332"/>
      <c r="AJ12" s="2"/>
      <c r="AK12" s="2"/>
      <c r="AL12" s="2"/>
      <c r="AM12" s="2"/>
      <c r="AN12" s="2"/>
      <c r="AO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</row>
    <row r="13" spans="2:185" ht="36" customHeight="1">
      <c r="B13" s="334" t="str">
        <f>選手番号入力用!B6</f>
        <v>FP</v>
      </c>
      <c r="C13" s="334"/>
      <c r="D13" s="334"/>
      <c r="E13" s="333" t="str">
        <f>選手番号入力用!C6</f>
        <v>伊藤　輝大</v>
      </c>
      <c r="F13" s="333"/>
      <c r="G13" s="333"/>
      <c r="H13" s="333"/>
      <c r="I13" s="333"/>
      <c r="J13" s="333"/>
      <c r="K13" s="333"/>
      <c r="L13" s="333"/>
      <c r="M13" s="333"/>
      <c r="N13" s="331" t="str">
        <f>選手番号入力用!D6</f>
        <v>イトウ　テルヒロ</v>
      </c>
      <c r="O13" s="331"/>
      <c r="P13" s="331"/>
      <c r="Q13" s="331"/>
      <c r="R13" s="331"/>
      <c r="S13" s="331"/>
      <c r="T13" s="331"/>
      <c r="U13" s="331"/>
      <c r="V13" s="331"/>
      <c r="W13" s="125" t="str">
        <f>MID(選手番号入力用!$E6,1,1)</f>
        <v>0</v>
      </c>
      <c r="X13" s="126" t="str">
        <f>MID(選手番号入力用!$E6,2,1)</f>
        <v>5</v>
      </c>
      <c r="Y13" s="126" t="str">
        <f>MID(選手番号入力用!$E6,3,1)</f>
        <v>0</v>
      </c>
      <c r="Z13" s="126" t="str">
        <f>MID(選手番号入力用!$E6,4,1)</f>
        <v>4</v>
      </c>
      <c r="AA13" s="126" t="str">
        <f>MID(選手番号入力用!$E6,5,1)</f>
        <v>0</v>
      </c>
      <c r="AB13" s="126" t="str">
        <f>MID(選手番号入力用!$E6,6,1)</f>
        <v>2</v>
      </c>
      <c r="AC13" s="126" t="str">
        <f>MID(選手番号入力用!$E6,7,1)</f>
        <v>1</v>
      </c>
      <c r="AD13" s="126" t="str">
        <f>MID(選手番号入力用!$E6,8,1)</f>
        <v>2</v>
      </c>
      <c r="AE13" s="126" t="str">
        <f>MID(選手番号入力用!$E6,9,1)</f>
        <v>3</v>
      </c>
      <c r="AF13" s="127" t="str">
        <f>MID(選手番号入力用!$E6,10,1)</f>
        <v>2</v>
      </c>
      <c r="AG13" s="332">
        <f>選手番号入力用!F6</f>
        <v>8</v>
      </c>
      <c r="AH13" s="332"/>
      <c r="AI13" s="332"/>
      <c r="AJ13" s="2"/>
      <c r="AK13" s="2"/>
      <c r="AL13" s="2"/>
      <c r="AM13" s="2"/>
      <c r="AN13" s="2"/>
      <c r="AO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</row>
    <row r="14" spans="2:185" ht="36" customHeight="1">
      <c r="B14" s="330" t="str">
        <f>選手番号入力用!B7</f>
        <v>GK</v>
      </c>
      <c r="C14" s="330"/>
      <c r="D14" s="330"/>
      <c r="E14" s="333" t="str">
        <f>選手番号入力用!C7</f>
        <v>佐藤　武</v>
      </c>
      <c r="F14" s="333"/>
      <c r="G14" s="333"/>
      <c r="H14" s="333"/>
      <c r="I14" s="333"/>
      <c r="J14" s="333"/>
      <c r="K14" s="333"/>
      <c r="L14" s="333"/>
      <c r="M14" s="333"/>
      <c r="N14" s="331" t="str">
        <f>選手番号入力用!D7</f>
        <v>サトウ　タケシ</v>
      </c>
      <c r="O14" s="331"/>
      <c r="P14" s="331"/>
      <c r="Q14" s="331"/>
      <c r="R14" s="331"/>
      <c r="S14" s="331"/>
      <c r="T14" s="331"/>
      <c r="U14" s="331"/>
      <c r="V14" s="331"/>
      <c r="W14" s="125" t="str">
        <f>MID(選手番号入力用!$E7,1,1)</f>
        <v>0</v>
      </c>
      <c r="X14" s="126" t="str">
        <f>MID(選手番号入力用!$E7,2,1)</f>
        <v>5</v>
      </c>
      <c r="Y14" s="126" t="str">
        <f>MID(選手番号入力用!$E7,3,1)</f>
        <v>0</v>
      </c>
      <c r="Z14" s="126" t="str">
        <f>MID(選手番号入力用!$E7,4,1)</f>
        <v>4</v>
      </c>
      <c r="AA14" s="126" t="str">
        <f>MID(選手番号入力用!$E7,5,1)</f>
        <v>0</v>
      </c>
      <c r="AB14" s="126" t="str">
        <f>MID(選手番号入力用!$E7,6,1)</f>
        <v>2</v>
      </c>
      <c r="AC14" s="126" t="str">
        <f>MID(選手番号入力用!$E7,7,1)</f>
        <v>1</v>
      </c>
      <c r="AD14" s="126" t="str">
        <f>MID(選手番号入力用!$E7,8,1)</f>
        <v>2</v>
      </c>
      <c r="AE14" s="126" t="str">
        <f>MID(選手番号入力用!$E7,9,1)</f>
        <v>3</v>
      </c>
      <c r="AF14" s="127" t="str">
        <f>MID(選手番号入力用!$E7,10,1)</f>
        <v>3</v>
      </c>
      <c r="AG14" s="332">
        <f>選手番号入力用!F7</f>
        <v>10</v>
      </c>
      <c r="AH14" s="332"/>
      <c r="AI14" s="332"/>
      <c r="AJ14" s="2"/>
      <c r="AK14" s="2"/>
      <c r="AL14" s="2"/>
      <c r="AM14" s="2"/>
      <c r="AN14" s="2"/>
      <c r="AO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</row>
    <row r="15" spans="2:185" ht="36" customHeight="1">
      <c r="B15" s="330">
        <f>選手番号入力用!B8</f>
        <v>0</v>
      </c>
      <c r="C15" s="330"/>
      <c r="D15" s="330"/>
      <c r="E15" s="333">
        <f>選手番号入力用!C8</f>
        <v>0</v>
      </c>
      <c r="F15" s="333"/>
      <c r="G15" s="333"/>
      <c r="H15" s="333"/>
      <c r="I15" s="333"/>
      <c r="J15" s="333"/>
      <c r="K15" s="333"/>
      <c r="L15" s="333"/>
      <c r="M15" s="333"/>
      <c r="N15" s="331">
        <f>選手番号入力用!D8</f>
        <v>0</v>
      </c>
      <c r="O15" s="331"/>
      <c r="P15" s="331"/>
      <c r="Q15" s="331"/>
      <c r="R15" s="331"/>
      <c r="S15" s="331"/>
      <c r="T15" s="331"/>
      <c r="U15" s="331"/>
      <c r="V15" s="331"/>
      <c r="W15" s="125" t="str">
        <f>MID(選手番号入力用!$E8,1,1)</f>
        <v/>
      </c>
      <c r="X15" s="126" t="str">
        <f>MID(選手番号入力用!$E8,2,1)</f>
        <v/>
      </c>
      <c r="Y15" s="126" t="str">
        <f>MID(選手番号入力用!$E8,3,1)</f>
        <v/>
      </c>
      <c r="Z15" s="126" t="str">
        <f>MID(選手番号入力用!$E8,4,1)</f>
        <v/>
      </c>
      <c r="AA15" s="126" t="str">
        <f>MID(選手番号入力用!$E8,5,1)</f>
        <v/>
      </c>
      <c r="AB15" s="126" t="str">
        <f>MID(選手番号入力用!$E8,6,1)</f>
        <v/>
      </c>
      <c r="AC15" s="126" t="str">
        <f>MID(選手番号入力用!$E8,7,1)</f>
        <v/>
      </c>
      <c r="AD15" s="126" t="str">
        <f>MID(選手番号入力用!$E8,8,1)</f>
        <v/>
      </c>
      <c r="AE15" s="126" t="str">
        <f>MID(選手番号入力用!$E8,9,1)</f>
        <v/>
      </c>
      <c r="AF15" s="127" t="str">
        <f>MID(選手番号入力用!$E8,10,1)</f>
        <v/>
      </c>
      <c r="AG15" s="332">
        <f>選手番号入力用!F8</f>
        <v>0</v>
      </c>
      <c r="AH15" s="332"/>
      <c r="AI15" s="332"/>
      <c r="AJ15" s="2"/>
      <c r="AK15" s="2"/>
      <c r="AL15" s="2"/>
      <c r="AM15" s="2"/>
      <c r="AN15" s="2"/>
      <c r="AO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</row>
    <row r="16" spans="2:185" ht="36" customHeight="1">
      <c r="B16" s="330">
        <f>選手番号入力用!B9</f>
        <v>0</v>
      </c>
      <c r="C16" s="330"/>
      <c r="D16" s="330"/>
      <c r="E16" s="333">
        <f>選手番号入力用!C9</f>
        <v>0</v>
      </c>
      <c r="F16" s="333"/>
      <c r="G16" s="333"/>
      <c r="H16" s="333"/>
      <c r="I16" s="333"/>
      <c r="J16" s="333"/>
      <c r="K16" s="333"/>
      <c r="L16" s="333"/>
      <c r="M16" s="333"/>
      <c r="N16" s="331">
        <f>選手番号入力用!D9</f>
        <v>0</v>
      </c>
      <c r="O16" s="331"/>
      <c r="P16" s="331"/>
      <c r="Q16" s="331"/>
      <c r="R16" s="331"/>
      <c r="S16" s="331"/>
      <c r="T16" s="331"/>
      <c r="U16" s="331"/>
      <c r="V16" s="331"/>
      <c r="W16" s="125" t="str">
        <f>MID(選手番号入力用!$E9,1,1)</f>
        <v/>
      </c>
      <c r="X16" s="126" t="str">
        <f>MID(選手番号入力用!$E9,2,1)</f>
        <v/>
      </c>
      <c r="Y16" s="126" t="str">
        <f>MID(選手番号入力用!$E9,3,1)</f>
        <v/>
      </c>
      <c r="Z16" s="126" t="str">
        <f>MID(選手番号入力用!$E9,4,1)</f>
        <v/>
      </c>
      <c r="AA16" s="126" t="str">
        <f>MID(選手番号入力用!$E9,5,1)</f>
        <v/>
      </c>
      <c r="AB16" s="126" t="str">
        <f>MID(選手番号入力用!$E9,6,1)</f>
        <v/>
      </c>
      <c r="AC16" s="126" t="str">
        <f>MID(選手番号入力用!$E9,7,1)</f>
        <v/>
      </c>
      <c r="AD16" s="126" t="str">
        <f>MID(選手番号入力用!$E9,8,1)</f>
        <v/>
      </c>
      <c r="AE16" s="126" t="str">
        <f>MID(選手番号入力用!$E9,9,1)</f>
        <v/>
      </c>
      <c r="AF16" s="127" t="str">
        <f>MID(選手番号入力用!$E9,10,1)</f>
        <v/>
      </c>
      <c r="AG16" s="332">
        <f>選手番号入力用!F9</f>
        <v>0</v>
      </c>
      <c r="AH16" s="332"/>
      <c r="AI16" s="332"/>
      <c r="AJ16" s="2"/>
      <c r="AK16" s="2"/>
      <c r="AL16" s="2"/>
      <c r="AM16" s="2"/>
      <c r="AN16" s="2"/>
      <c r="AO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</row>
    <row r="17" spans="2:187" ht="36" customHeight="1">
      <c r="B17" s="330">
        <f>選手番号入力用!B10</f>
        <v>0</v>
      </c>
      <c r="C17" s="330"/>
      <c r="D17" s="330"/>
      <c r="E17" s="333">
        <f>選手番号入力用!C10</f>
        <v>0</v>
      </c>
      <c r="F17" s="333"/>
      <c r="G17" s="333"/>
      <c r="H17" s="333"/>
      <c r="I17" s="333"/>
      <c r="J17" s="333"/>
      <c r="K17" s="333"/>
      <c r="L17" s="333"/>
      <c r="M17" s="333"/>
      <c r="N17" s="331">
        <f>選手番号入力用!D10</f>
        <v>0</v>
      </c>
      <c r="O17" s="331"/>
      <c r="P17" s="331"/>
      <c r="Q17" s="331"/>
      <c r="R17" s="331"/>
      <c r="S17" s="331"/>
      <c r="T17" s="331"/>
      <c r="U17" s="331"/>
      <c r="V17" s="331"/>
      <c r="W17" s="125" t="str">
        <f>MID(選手番号入力用!$E10,1,1)</f>
        <v/>
      </c>
      <c r="X17" s="126" t="str">
        <f>MID(選手番号入力用!$E10,2,1)</f>
        <v/>
      </c>
      <c r="Y17" s="126" t="str">
        <f>MID(選手番号入力用!$E10,3,1)</f>
        <v/>
      </c>
      <c r="Z17" s="126" t="str">
        <f>MID(選手番号入力用!$E10,4,1)</f>
        <v/>
      </c>
      <c r="AA17" s="126" t="str">
        <f>MID(選手番号入力用!$E10,5,1)</f>
        <v/>
      </c>
      <c r="AB17" s="126" t="str">
        <f>MID(選手番号入力用!$E10,6,1)</f>
        <v/>
      </c>
      <c r="AC17" s="126" t="str">
        <f>MID(選手番号入力用!$E10,7,1)</f>
        <v/>
      </c>
      <c r="AD17" s="126" t="str">
        <f>MID(選手番号入力用!$E10,8,1)</f>
        <v/>
      </c>
      <c r="AE17" s="126" t="str">
        <f>MID(選手番号入力用!$E10,9,1)</f>
        <v/>
      </c>
      <c r="AF17" s="127" t="str">
        <f>MID(選手番号入力用!$E10,10,1)</f>
        <v/>
      </c>
      <c r="AG17" s="332">
        <f>選手番号入力用!F10</f>
        <v>0</v>
      </c>
      <c r="AH17" s="332"/>
      <c r="AI17" s="332"/>
      <c r="AJ17" s="2"/>
      <c r="AK17" s="2"/>
      <c r="AL17" s="2"/>
      <c r="AM17" s="2"/>
      <c r="AN17" s="2"/>
      <c r="AO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</row>
    <row r="18" spans="2:187" ht="36" customHeight="1">
      <c r="B18" s="330">
        <f>選手番号入力用!B11</f>
        <v>0</v>
      </c>
      <c r="C18" s="330"/>
      <c r="D18" s="330"/>
      <c r="E18" s="333">
        <f>選手番号入力用!C11</f>
        <v>0</v>
      </c>
      <c r="F18" s="333"/>
      <c r="G18" s="333"/>
      <c r="H18" s="333"/>
      <c r="I18" s="333"/>
      <c r="J18" s="333"/>
      <c r="K18" s="333"/>
      <c r="L18" s="333"/>
      <c r="M18" s="333"/>
      <c r="N18" s="331">
        <f>選手番号入力用!D11</f>
        <v>0</v>
      </c>
      <c r="O18" s="331"/>
      <c r="P18" s="331"/>
      <c r="Q18" s="331"/>
      <c r="R18" s="331"/>
      <c r="S18" s="331"/>
      <c r="T18" s="331"/>
      <c r="U18" s="331"/>
      <c r="V18" s="331"/>
      <c r="W18" s="125" t="str">
        <f>MID(選手番号入力用!$E11,1,1)</f>
        <v/>
      </c>
      <c r="X18" s="126" t="str">
        <f>MID(選手番号入力用!$E11,2,1)</f>
        <v/>
      </c>
      <c r="Y18" s="126" t="str">
        <f>MID(選手番号入力用!$E11,3,1)</f>
        <v/>
      </c>
      <c r="Z18" s="126" t="str">
        <f>MID(選手番号入力用!$E11,4,1)</f>
        <v/>
      </c>
      <c r="AA18" s="126" t="str">
        <f>MID(選手番号入力用!$E11,5,1)</f>
        <v/>
      </c>
      <c r="AB18" s="126" t="str">
        <f>MID(選手番号入力用!$E11,6,1)</f>
        <v/>
      </c>
      <c r="AC18" s="126" t="str">
        <f>MID(選手番号入力用!$E11,7,1)</f>
        <v/>
      </c>
      <c r="AD18" s="126" t="str">
        <f>MID(選手番号入力用!$E11,8,1)</f>
        <v/>
      </c>
      <c r="AE18" s="126" t="str">
        <f>MID(選手番号入力用!$E11,9,1)</f>
        <v/>
      </c>
      <c r="AF18" s="127" t="str">
        <f>MID(選手番号入力用!$E11,10,1)</f>
        <v/>
      </c>
      <c r="AG18" s="332">
        <f>選手番号入力用!F11</f>
        <v>0</v>
      </c>
      <c r="AH18" s="332"/>
      <c r="AI18" s="332"/>
      <c r="AJ18" s="2"/>
      <c r="AK18" s="2"/>
      <c r="AL18" s="2"/>
      <c r="AM18" s="2"/>
      <c r="AN18" s="2"/>
      <c r="AO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</row>
    <row r="19" spans="2:187" ht="36" customHeight="1">
      <c r="B19" s="330">
        <f>選手番号入力用!B12</f>
        <v>0</v>
      </c>
      <c r="C19" s="330"/>
      <c r="D19" s="330"/>
      <c r="E19" s="333">
        <f>選手番号入力用!C12</f>
        <v>0</v>
      </c>
      <c r="F19" s="333"/>
      <c r="G19" s="333"/>
      <c r="H19" s="333"/>
      <c r="I19" s="333"/>
      <c r="J19" s="333"/>
      <c r="K19" s="333"/>
      <c r="L19" s="333"/>
      <c r="M19" s="333"/>
      <c r="N19" s="331">
        <f>選手番号入力用!D12</f>
        <v>0</v>
      </c>
      <c r="O19" s="331"/>
      <c r="P19" s="331"/>
      <c r="Q19" s="331"/>
      <c r="R19" s="331"/>
      <c r="S19" s="331"/>
      <c r="T19" s="331"/>
      <c r="U19" s="331"/>
      <c r="V19" s="331"/>
      <c r="W19" s="125" t="str">
        <f>MID(選手番号入力用!$E12,1,1)</f>
        <v/>
      </c>
      <c r="X19" s="126" t="str">
        <f>MID(選手番号入力用!$E12,2,1)</f>
        <v/>
      </c>
      <c r="Y19" s="126" t="str">
        <f>MID(選手番号入力用!$E12,3,1)</f>
        <v/>
      </c>
      <c r="Z19" s="126" t="str">
        <f>MID(選手番号入力用!$E12,4,1)</f>
        <v/>
      </c>
      <c r="AA19" s="126" t="str">
        <f>MID(選手番号入力用!$E12,5,1)</f>
        <v/>
      </c>
      <c r="AB19" s="126" t="str">
        <f>MID(選手番号入力用!$E12,6,1)</f>
        <v/>
      </c>
      <c r="AC19" s="126" t="str">
        <f>MID(選手番号入力用!$E12,7,1)</f>
        <v/>
      </c>
      <c r="AD19" s="126" t="str">
        <f>MID(選手番号入力用!$E12,8,1)</f>
        <v/>
      </c>
      <c r="AE19" s="126" t="str">
        <f>MID(選手番号入力用!$E12,9,1)</f>
        <v/>
      </c>
      <c r="AF19" s="127" t="str">
        <f>MID(選手番号入力用!$E12,10,1)</f>
        <v/>
      </c>
      <c r="AG19" s="332">
        <f>選手番号入力用!F12</f>
        <v>0</v>
      </c>
      <c r="AH19" s="332"/>
      <c r="AI19" s="332"/>
      <c r="AJ19" s="2"/>
      <c r="AK19" s="2"/>
      <c r="AL19" s="2"/>
      <c r="AM19" s="2"/>
      <c r="AN19" s="2"/>
      <c r="AO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</row>
    <row r="20" spans="2:187" ht="36" customHeight="1">
      <c r="B20" s="330">
        <f>選手番号入力用!B13</f>
        <v>0</v>
      </c>
      <c r="C20" s="330"/>
      <c r="D20" s="330"/>
      <c r="E20" s="333">
        <f>選手番号入力用!C13</f>
        <v>0</v>
      </c>
      <c r="F20" s="333"/>
      <c r="G20" s="333"/>
      <c r="H20" s="333"/>
      <c r="I20" s="333"/>
      <c r="J20" s="333"/>
      <c r="K20" s="333"/>
      <c r="L20" s="333"/>
      <c r="M20" s="333"/>
      <c r="N20" s="331">
        <f>選手番号入力用!D13</f>
        <v>0</v>
      </c>
      <c r="O20" s="331"/>
      <c r="P20" s="331"/>
      <c r="Q20" s="331"/>
      <c r="R20" s="331"/>
      <c r="S20" s="331"/>
      <c r="T20" s="331"/>
      <c r="U20" s="331"/>
      <c r="V20" s="331"/>
      <c r="W20" s="125" t="str">
        <f>MID(選手番号入力用!$E13,1,1)</f>
        <v/>
      </c>
      <c r="X20" s="126" t="str">
        <f>MID(選手番号入力用!$E13,2,1)</f>
        <v/>
      </c>
      <c r="Y20" s="126" t="str">
        <f>MID(選手番号入力用!$E13,3,1)</f>
        <v/>
      </c>
      <c r="Z20" s="126" t="str">
        <f>MID(選手番号入力用!$E13,4,1)</f>
        <v/>
      </c>
      <c r="AA20" s="126" t="str">
        <f>MID(選手番号入力用!$E13,5,1)</f>
        <v/>
      </c>
      <c r="AB20" s="126" t="str">
        <f>MID(選手番号入力用!$E13,6,1)</f>
        <v/>
      </c>
      <c r="AC20" s="126" t="str">
        <f>MID(選手番号入力用!$E13,7,1)</f>
        <v/>
      </c>
      <c r="AD20" s="126" t="str">
        <f>MID(選手番号入力用!$E13,8,1)</f>
        <v/>
      </c>
      <c r="AE20" s="126" t="str">
        <f>MID(選手番号入力用!$E13,9,1)</f>
        <v/>
      </c>
      <c r="AF20" s="127" t="str">
        <f>MID(選手番号入力用!$E13,10,1)</f>
        <v/>
      </c>
      <c r="AG20" s="332">
        <f>選手番号入力用!F13</f>
        <v>0</v>
      </c>
      <c r="AH20" s="332"/>
      <c r="AI20" s="332"/>
      <c r="AJ20" s="2"/>
      <c r="AK20" s="2"/>
      <c r="AL20" s="2"/>
      <c r="AM20" s="2"/>
      <c r="AN20" s="2"/>
      <c r="AO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</row>
    <row r="21" spans="2:187" ht="36" customHeight="1">
      <c r="B21" s="330">
        <f>選手番号入力用!B14</f>
        <v>0</v>
      </c>
      <c r="C21" s="330"/>
      <c r="D21" s="330"/>
      <c r="E21" s="333">
        <f>選手番号入力用!C14</f>
        <v>0</v>
      </c>
      <c r="F21" s="333"/>
      <c r="G21" s="333"/>
      <c r="H21" s="333"/>
      <c r="I21" s="333"/>
      <c r="J21" s="333"/>
      <c r="K21" s="333"/>
      <c r="L21" s="333"/>
      <c r="M21" s="333"/>
      <c r="N21" s="331">
        <f>選手番号入力用!D14</f>
        <v>0</v>
      </c>
      <c r="O21" s="331"/>
      <c r="P21" s="331"/>
      <c r="Q21" s="331"/>
      <c r="R21" s="331"/>
      <c r="S21" s="331"/>
      <c r="T21" s="331"/>
      <c r="U21" s="331"/>
      <c r="V21" s="331"/>
      <c r="W21" s="125" t="str">
        <f>MID(選手番号入力用!$E14,1,1)</f>
        <v/>
      </c>
      <c r="X21" s="126" t="str">
        <f>MID(選手番号入力用!$E14,2,1)</f>
        <v/>
      </c>
      <c r="Y21" s="126" t="str">
        <f>MID(選手番号入力用!$E14,3,1)</f>
        <v/>
      </c>
      <c r="Z21" s="126" t="str">
        <f>MID(選手番号入力用!$E14,4,1)</f>
        <v/>
      </c>
      <c r="AA21" s="126" t="str">
        <f>MID(選手番号入力用!$E14,5,1)</f>
        <v/>
      </c>
      <c r="AB21" s="126" t="str">
        <f>MID(選手番号入力用!$E14,6,1)</f>
        <v/>
      </c>
      <c r="AC21" s="126" t="str">
        <f>MID(選手番号入力用!$E14,7,1)</f>
        <v/>
      </c>
      <c r="AD21" s="126" t="str">
        <f>MID(選手番号入力用!$E14,8,1)</f>
        <v/>
      </c>
      <c r="AE21" s="126" t="str">
        <f>MID(選手番号入力用!$E14,9,1)</f>
        <v/>
      </c>
      <c r="AF21" s="127" t="str">
        <f>MID(選手番号入力用!$E14,10,1)</f>
        <v/>
      </c>
      <c r="AG21" s="332">
        <f>選手番号入力用!F14</f>
        <v>0</v>
      </c>
      <c r="AH21" s="332"/>
      <c r="AI21" s="332"/>
      <c r="AJ21" s="2"/>
      <c r="AK21" s="2"/>
      <c r="AL21" s="2"/>
      <c r="AM21" s="2"/>
      <c r="AN21" s="2"/>
      <c r="AO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</row>
    <row r="22" spans="2:187" ht="36" customHeight="1">
      <c r="B22" s="330">
        <f>選手番号入力用!B15</f>
        <v>0</v>
      </c>
      <c r="C22" s="330"/>
      <c r="D22" s="330"/>
      <c r="E22" s="333">
        <f>選手番号入力用!C15</f>
        <v>0</v>
      </c>
      <c r="F22" s="333"/>
      <c r="G22" s="333"/>
      <c r="H22" s="333"/>
      <c r="I22" s="333"/>
      <c r="J22" s="333"/>
      <c r="K22" s="333"/>
      <c r="L22" s="333"/>
      <c r="M22" s="333"/>
      <c r="N22" s="331">
        <f>選手番号入力用!D15</f>
        <v>0</v>
      </c>
      <c r="O22" s="331"/>
      <c r="P22" s="331"/>
      <c r="Q22" s="331"/>
      <c r="R22" s="331"/>
      <c r="S22" s="331"/>
      <c r="T22" s="331"/>
      <c r="U22" s="331"/>
      <c r="V22" s="331"/>
      <c r="W22" s="125" t="str">
        <f>MID(選手番号入力用!$E15,1,1)</f>
        <v/>
      </c>
      <c r="X22" s="126" t="str">
        <f>MID(選手番号入力用!$E15,2,1)</f>
        <v/>
      </c>
      <c r="Y22" s="126" t="str">
        <f>MID(選手番号入力用!$E15,3,1)</f>
        <v/>
      </c>
      <c r="Z22" s="126" t="str">
        <f>MID(選手番号入力用!$E15,4,1)</f>
        <v/>
      </c>
      <c r="AA22" s="126" t="str">
        <f>MID(選手番号入力用!$E15,5,1)</f>
        <v/>
      </c>
      <c r="AB22" s="126" t="str">
        <f>MID(選手番号入力用!$E15,6,1)</f>
        <v/>
      </c>
      <c r="AC22" s="126" t="str">
        <f>MID(選手番号入力用!$E15,7,1)</f>
        <v/>
      </c>
      <c r="AD22" s="126" t="str">
        <f>MID(選手番号入力用!$E15,8,1)</f>
        <v/>
      </c>
      <c r="AE22" s="126" t="str">
        <f>MID(選手番号入力用!$E15,9,1)</f>
        <v/>
      </c>
      <c r="AF22" s="127" t="str">
        <f>MID(選手番号入力用!$E15,10,1)</f>
        <v/>
      </c>
      <c r="AG22" s="332">
        <f>選手番号入力用!F15</f>
        <v>0</v>
      </c>
      <c r="AH22" s="332"/>
      <c r="AI22" s="332"/>
      <c r="AJ22" s="2"/>
      <c r="AK22" s="2"/>
      <c r="AL22" s="2"/>
      <c r="AM22" s="2"/>
      <c r="AN22" s="2"/>
      <c r="AO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</row>
    <row r="23" spans="2:187" ht="36" customHeight="1">
      <c r="B23" s="330">
        <f>選手番号入力用!B16</f>
        <v>0</v>
      </c>
      <c r="C23" s="330"/>
      <c r="D23" s="330"/>
      <c r="E23" s="333">
        <f>選手番号入力用!C16</f>
        <v>0</v>
      </c>
      <c r="F23" s="333"/>
      <c r="G23" s="333"/>
      <c r="H23" s="333"/>
      <c r="I23" s="333"/>
      <c r="J23" s="333"/>
      <c r="K23" s="333"/>
      <c r="L23" s="333"/>
      <c r="M23" s="333"/>
      <c r="N23" s="331">
        <f>選手番号入力用!D16</f>
        <v>0</v>
      </c>
      <c r="O23" s="331"/>
      <c r="P23" s="331"/>
      <c r="Q23" s="331"/>
      <c r="R23" s="331"/>
      <c r="S23" s="331"/>
      <c r="T23" s="331"/>
      <c r="U23" s="331"/>
      <c r="V23" s="331"/>
      <c r="W23" s="125" t="str">
        <f>MID(選手番号入力用!$E16,1,1)</f>
        <v/>
      </c>
      <c r="X23" s="126" t="str">
        <f>MID(選手番号入力用!$E16,2,1)</f>
        <v/>
      </c>
      <c r="Y23" s="126" t="str">
        <f>MID(選手番号入力用!$E16,3,1)</f>
        <v/>
      </c>
      <c r="Z23" s="126" t="str">
        <f>MID(選手番号入力用!$E16,4,1)</f>
        <v/>
      </c>
      <c r="AA23" s="126" t="str">
        <f>MID(選手番号入力用!$E16,5,1)</f>
        <v/>
      </c>
      <c r="AB23" s="126" t="str">
        <f>MID(選手番号入力用!$E16,6,1)</f>
        <v/>
      </c>
      <c r="AC23" s="126" t="str">
        <f>MID(選手番号入力用!$E16,7,1)</f>
        <v/>
      </c>
      <c r="AD23" s="126" t="str">
        <f>MID(選手番号入力用!$E16,8,1)</f>
        <v/>
      </c>
      <c r="AE23" s="126" t="str">
        <f>MID(選手番号入力用!$E16,9,1)</f>
        <v/>
      </c>
      <c r="AF23" s="127" t="str">
        <f>MID(選手番号入力用!$E16,10,1)</f>
        <v/>
      </c>
      <c r="AG23" s="332">
        <f>選手番号入力用!F16</f>
        <v>0</v>
      </c>
      <c r="AH23" s="332"/>
      <c r="AI23" s="332"/>
      <c r="AJ23" s="2"/>
      <c r="AK23" s="2"/>
      <c r="AL23" s="2"/>
      <c r="AM23" s="2"/>
      <c r="AN23" s="2"/>
      <c r="AO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</row>
    <row r="24" spans="2:187" ht="36" customHeight="1">
      <c r="B24" s="330">
        <f>選手番号入力用!B17</f>
        <v>0</v>
      </c>
      <c r="C24" s="330"/>
      <c r="D24" s="330"/>
      <c r="E24" s="333">
        <f>選手番号入力用!C17</f>
        <v>0</v>
      </c>
      <c r="F24" s="333"/>
      <c r="G24" s="333"/>
      <c r="H24" s="333"/>
      <c r="I24" s="333"/>
      <c r="J24" s="333"/>
      <c r="K24" s="333"/>
      <c r="L24" s="333"/>
      <c r="M24" s="333"/>
      <c r="N24" s="331">
        <f>選手番号入力用!D17</f>
        <v>0</v>
      </c>
      <c r="O24" s="331"/>
      <c r="P24" s="331"/>
      <c r="Q24" s="331"/>
      <c r="R24" s="331"/>
      <c r="S24" s="331"/>
      <c r="T24" s="331"/>
      <c r="U24" s="331"/>
      <c r="V24" s="331"/>
      <c r="W24" s="125" t="str">
        <f>MID(選手番号入力用!$E17,1,1)</f>
        <v/>
      </c>
      <c r="X24" s="126" t="str">
        <f>MID(選手番号入力用!$E17,2,1)</f>
        <v/>
      </c>
      <c r="Y24" s="126" t="str">
        <f>MID(選手番号入力用!$E17,3,1)</f>
        <v/>
      </c>
      <c r="Z24" s="126" t="str">
        <f>MID(選手番号入力用!$E17,4,1)</f>
        <v/>
      </c>
      <c r="AA24" s="126" t="str">
        <f>MID(選手番号入力用!$E17,5,1)</f>
        <v/>
      </c>
      <c r="AB24" s="126" t="str">
        <f>MID(選手番号入力用!$E17,6,1)</f>
        <v/>
      </c>
      <c r="AC24" s="126" t="str">
        <f>MID(選手番号入力用!$E17,7,1)</f>
        <v/>
      </c>
      <c r="AD24" s="126" t="str">
        <f>MID(選手番号入力用!$E17,8,1)</f>
        <v/>
      </c>
      <c r="AE24" s="126" t="str">
        <f>MID(選手番号入力用!$E17,9,1)</f>
        <v/>
      </c>
      <c r="AF24" s="127" t="str">
        <f>MID(選手番号入力用!$E17,10,1)</f>
        <v/>
      </c>
      <c r="AG24" s="332">
        <f>選手番号入力用!F17</f>
        <v>0</v>
      </c>
      <c r="AH24" s="332"/>
      <c r="AI24" s="332"/>
      <c r="AJ24" s="2"/>
      <c r="AK24" s="2"/>
      <c r="AL24" s="2"/>
      <c r="AM24" s="2"/>
      <c r="AN24" s="2"/>
      <c r="AO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</row>
    <row r="25" spans="2:187" ht="36" customHeight="1">
      <c r="B25" s="330">
        <f>選手番号入力用!B18</f>
        <v>0</v>
      </c>
      <c r="C25" s="330"/>
      <c r="D25" s="330"/>
      <c r="E25" s="333">
        <f>選手番号入力用!C18</f>
        <v>0</v>
      </c>
      <c r="F25" s="333"/>
      <c r="G25" s="333"/>
      <c r="H25" s="333"/>
      <c r="I25" s="333"/>
      <c r="J25" s="333"/>
      <c r="K25" s="333"/>
      <c r="L25" s="333"/>
      <c r="M25" s="333"/>
      <c r="N25" s="331">
        <f>選手番号入力用!D18</f>
        <v>0</v>
      </c>
      <c r="O25" s="331"/>
      <c r="P25" s="331"/>
      <c r="Q25" s="331"/>
      <c r="R25" s="331"/>
      <c r="S25" s="331"/>
      <c r="T25" s="331"/>
      <c r="U25" s="331"/>
      <c r="V25" s="331"/>
      <c r="W25" s="125" t="str">
        <f>MID(選手番号入力用!$E18,1,1)</f>
        <v/>
      </c>
      <c r="X25" s="126" t="str">
        <f>MID(選手番号入力用!$E18,2,1)</f>
        <v/>
      </c>
      <c r="Y25" s="126" t="str">
        <f>MID(選手番号入力用!$E18,3,1)</f>
        <v/>
      </c>
      <c r="Z25" s="126" t="str">
        <f>MID(選手番号入力用!$E18,4,1)</f>
        <v/>
      </c>
      <c r="AA25" s="126" t="str">
        <f>MID(選手番号入力用!$E18,5,1)</f>
        <v/>
      </c>
      <c r="AB25" s="126" t="str">
        <f>MID(選手番号入力用!$E18,6,1)</f>
        <v/>
      </c>
      <c r="AC25" s="126" t="str">
        <f>MID(選手番号入力用!$E18,7,1)</f>
        <v/>
      </c>
      <c r="AD25" s="126" t="str">
        <f>MID(選手番号入力用!$E18,8,1)</f>
        <v/>
      </c>
      <c r="AE25" s="126" t="str">
        <f>MID(選手番号入力用!$E18,9,1)</f>
        <v/>
      </c>
      <c r="AF25" s="127" t="str">
        <f>MID(選手番号入力用!$E18,10,1)</f>
        <v/>
      </c>
      <c r="AG25" s="332">
        <f>選手番号入力用!F18</f>
        <v>0</v>
      </c>
      <c r="AH25" s="332"/>
      <c r="AI25" s="332"/>
      <c r="AJ25" s="2"/>
      <c r="AK25" s="2"/>
      <c r="AL25" s="2"/>
      <c r="AM25" s="2"/>
      <c r="AN25" s="2"/>
      <c r="AO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4"/>
      <c r="FU25" s="4"/>
      <c r="FV25" s="4"/>
      <c r="FW25" s="4"/>
      <c r="FX25" s="4"/>
      <c r="FY25" s="4"/>
      <c r="FZ25" s="4"/>
      <c r="GA25" s="4"/>
      <c r="GB25" s="4"/>
    </row>
    <row r="26" spans="2:187" ht="20.100000000000001" customHeight="1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1"/>
      <c r="X26" s="1"/>
      <c r="Y26" s="1"/>
      <c r="Z26" s="2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</row>
  </sheetData>
  <sheetProtection password="CA09" sheet="1" formatCells="0" formatColumns="0" formatRows="0" insertColumns="0" insertRows="0" insertHyperlinks="0" deleteColumns="0" deleteRows="0" sort="0" autoFilter="0" pivotTables="0"/>
  <mergeCells count="113">
    <mergeCell ref="B2:D2"/>
    <mergeCell ref="U2:AB2"/>
    <mergeCell ref="AC2:AI2"/>
    <mergeCell ref="B3:D3"/>
    <mergeCell ref="E2:T2"/>
    <mergeCell ref="AC5:AG5"/>
    <mergeCell ref="B4:D4"/>
    <mergeCell ref="E4:I4"/>
    <mergeCell ref="L4:N4"/>
    <mergeCell ref="Y4:AA4"/>
    <mergeCell ref="AB4:AI4"/>
    <mergeCell ref="E3:T3"/>
    <mergeCell ref="O4:X4"/>
    <mergeCell ref="B7:C8"/>
    <mergeCell ref="D7:F7"/>
    <mergeCell ref="X7:AA7"/>
    <mergeCell ref="D8:F8"/>
    <mergeCell ref="B6:F6"/>
    <mergeCell ref="B5:D5"/>
    <mergeCell ref="E5:I5"/>
    <mergeCell ref="L5:P5"/>
    <mergeCell ref="V5:Z5"/>
    <mergeCell ref="G6:J6"/>
    <mergeCell ref="G7:J7"/>
    <mergeCell ref="G8:J8"/>
    <mergeCell ref="K6:N6"/>
    <mergeCell ref="K7:N7"/>
    <mergeCell ref="K8:N8"/>
    <mergeCell ref="O7:R7"/>
    <mergeCell ref="O8:R8"/>
    <mergeCell ref="S6:W6"/>
    <mergeCell ref="X6:AA6"/>
    <mergeCell ref="S5:U5"/>
    <mergeCell ref="O6:R6"/>
    <mergeCell ref="AG9:AI9"/>
    <mergeCell ref="B10:D10"/>
    <mergeCell ref="N10:V10"/>
    <mergeCell ref="AG10:AI10"/>
    <mergeCell ref="B9:D9"/>
    <mergeCell ref="N9:V9"/>
    <mergeCell ref="W9:AF9"/>
    <mergeCell ref="E9:M9"/>
    <mergeCell ref="E10:M10"/>
    <mergeCell ref="B13:D13"/>
    <mergeCell ref="N13:V13"/>
    <mergeCell ref="AG13:AI13"/>
    <mergeCell ref="B11:D11"/>
    <mergeCell ref="N11:V11"/>
    <mergeCell ref="AG11:AI11"/>
    <mergeCell ref="B12:D12"/>
    <mergeCell ref="N12:V12"/>
    <mergeCell ref="AG12:AI12"/>
    <mergeCell ref="E11:M11"/>
    <mergeCell ref="E12:M12"/>
    <mergeCell ref="E13:M13"/>
    <mergeCell ref="B14:D14"/>
    <mergeCell ref="N14:V14"/>
    <mergeCell ref="AG14:AI14"/>
    <mergeCell ref="B15:D15"/>
    <mergeCell ref="N15:V15"/>
    <mergeCell ref="AG15:AI15"/>
    <mergeCell ref="E14:M14"/>
    <mergeCell ref="E15:M15"/>
    <mergeCell ref="B16:D16"/>
    <mergeCell ref="N16:V16"/>
    <mergeCell ref="AG16:AI16"/>
    <mergeCell ref="B17:D17"/>
    <mergeCell ref="N17:V17"/>
    <mergeCell ref="AG17:AI17"/>
    <mergeCell ref="E17:M17"/>
    <mergeCell ref="E16:M16"/>
    <mergeCell ref="B18:D18"/>
    <mergeCell ref="N18:V18"/>
    <mergeCell ref="AG18:AI18"/>
    <mergeCell ref="B19:D19"/>
    <mergeCell ref="N19:V19"/>
    <mergeCell ref="AG19:AI19"/>
    <mergeCell ref="E18:M18"/>
    <mergeCell ref="E19:M19"/>
    <mergeCell ref="B20:D20"/>
    <mergeCell ref="N20:V20"/>
    <mergeCell ref="AG20:AI20"/>
    <mergeCell ref="B21:D21"/>
    <mergeCell ref="N21:V21"/>
    <mergeCell ref="AG21:AI21"/>
    <mergeCell ref="E20:M20"/>
    <mergeCell ref="B22:D22"/>
    <mergeCell ref="N22:V22"/>
    <mergeCell ref="AG22:AI22"/>
    <mergeCell ref="E21:M21"/>
    <mergeCell ref="E22:M22"/>
    <mergeCell ref="B23:D23"/>
    <mergeCell ref="N23:V23"/>
    <mergeCell ref="AG23:AI23"/>
    <mergeCell ref="B24:D24"/>
    <mergeCell ref="N24:V24"/>
    <mergeCell ref="AG24:AI24"/>
    <mergeCell ref="B25:D25"/>
    <mergeCell ref="N25:V25"/>
    <mergeCell ref="AG25:AI25"/>
    <mergeCell ref="E24:M24"/>
    <mergeCell ref="E25:M25"/>
    <mergeCell ref="E23:M23"/>
    <mergeCell ref="AB6:AE6"/>
    <mergeCell ref="S7:T8"/>
    <mergeCell ref="U8:W8"/>
    <mergeCell ref="AF6:AI6"/>
    <mergeCell ref="X8:AA8"/>
    <mergeCell ref="AB7:AE7"/>
    <mergeCell ref="AB8:AE8"/>
    <mergeCell ref="AF7:AI7"/>
    <mergeCell ref="AF8:AI8"/>
    <mergeCell ref="U7:W7"/>
  </mergeCells>
  <phoneticPr fontId="6"/>
  <pageMargins left="0.7" right="0.7" top="0.75" bottom="0.75" header="0.3" footer="0.3"/>
  <pageSetup paperSize="9" scale="78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FS21"/>
  <sheetViews>
    <sheetView showGridLines="0" showZeros="0" view="pageBreakPreview" zoomScaleNormal="100" zoomScaleSheetLayoutView="100" workbookViewId="0">
      <selection activeCell="AF28" sqref="AF28"/>
    </sheetView>
  </sheetViews>
  <sheetFormatPr defaultRowHeight="13.5"/>
  <cols>
    <col min="1" max="1" width="2.25" customWidth="1"/>
    <col min="2" max="23" width="3" customWidth="1"/>
    <col min="24" max="30" width="2.625" customWidth="1"/>
  </cols>
  <sheetData>
    <row r="1" spans="2:173" ht="14.25" thickBot="1"/>
    <row r="2" spans="2:173" ht="14.25">
      <c r="B2" s="349" t="s">
        <v>11</v>
      </c>
      <c r="C2" s="350"/>
      <c r="D2" s="350"/>
      <c r="E2" s="351"/>
      <c r="F2" s="397" t="s">
        <v>0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98"/>
      <c r="T2" s="385" t="s">
        <v>141</v>
      </c>
      <c r="U2" s="350"/>
      <c r="V2" s="350"/>
      <c r="W2" s="38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2:173" ht="14.25">
      <c r="B3" s="346" t="str">
        <f>情報入力用!C2</f>
        <v>東尾張</v>
      </c>
      <c r="C3" s="347"/>
      <c r="D3" s="347"/>
      <c r="E3" s="348"/>
      <c r="F3" s="399" t="str">
        <f>情報入力用!C3</f>
        <v>フットボールアソシエイション愛知</v>
      </c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1"/>
      <c r="T3" s="387"/>
      <c r="U3" s="388"/>
      <c r="V3" s="388"/>
      <c r="W3" s="389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2:173" ht="15" thickBot="1">
      <c r="B4" s="354" t="s">
        <v>7</v>
      </c>
      <c r="C4" s="355"/>
      <c r="D4" s="355" t="s">
        <v>29</v>
      </c>
      <c r="E4" s="358"/>
      <c r="F4" s="372" t="s">
        <v>6</v>
      </c>
      <c r="G4" s="355"/>
      <c r="H4" s="355"/>
      <c r="I4" s="355"/>
      <c r="J4" s="355"/>
      <c r="K4" s="355"/>
      <c r="L4" s="355"/>
      <c r="M4" s="355" t="s">
        <v>30</v>
      </c>
      <c r="N4" s="355"/>
      <c r="O4" s="355"/>
      <c r="P4" s="355"/>
      <c r="Q4" s="355"/>
      <c r="R4" s="355"/>
      <c r="S4" s="377"/>
      <c r="T4" s="384" t="s">
        <v>139</v>
      </c>
      <c r="U4" s="355"/>
      <c r="V4" s="355" t="s">
        <v>140</v>
      </c>
      <c r="W4" s="367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2"/>
      <c r="EP4" s="2"/>
      <c r="EQ4" s="2"/>
      <c r="ER4" s="2"/>
      <c r="ES4" s="2"/>
      <c r="ET4" s="1"/>
      <c r="EU4" s="1"/>
      <c r="EV4" s="1"/>
      <c r="EW4" s="1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</row>
    <row r="5" spans="2:173" ht="15" thickTop="1">
      <c r="B5" s="356">
        <f>選手番号入力用!F3</f>
        <v>1</v>
      </c>
      <c r="C5" s="357"/>
      <c r="D5" s="359" t="str">
        <f>選手番号入力用!B3</f>
        <v>FP</v>
      </c>
      <c r="E5" s="360"/>
      <c r="F5" s="373" t="str">
        <f>選手番号入力用!C3</f>
        <v>山田　太郎</v>
      </c>
      <c r="G5" s="374"/>
      <c r="H5" s="374"/>
      <c r="I5" s="374"/>
      <c r="J5" s="374"/>
      <c r="K5" s="374"/>
      <c r="L5" s="374"/>
      <c r="M5" s="378" t="str">
        <f>選手番号入力用!D3</f>
        <v>ヤマダ　タロウ</v>
      </c>
      <c r="N5" s="378"/>
      <c r="O5" s="378"/>
      <c r="P5" s="378"/>
      <c r="Q5" s="378"/>
      <c r="R5" s="378"/>
      <c r="S5" s="379"/>
      <c r="T5" s="390"/>
      <c r="U5" s="391"/>
      <c r="V5" s="391"/>
      <c r="W5" s="39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</row>
    <row r="6" spans="2:173" ht="14.25">
      <c r="B6" s="352">
        <f>選手番号入力用!F4</f>
        <v>3</v>
      </c>
      <c r="C6" s="353"/>
      <c r="D6" s="361" t="str">
        <f>選手番号入力用!B4</f>
        <v>GK</v>
      </c>
      <c r="E6" s="362"/>
      <c r="F6" s="368" t="str">
        <f>選手番号入力用!C4</f>
        <v>田中　次郎</v>
      </c>
      <c r="G6" s="369"/>
      <c r="H6" s="369"/>
      <c r="I6" s="369"/>
      <c r="J6" s="369"/>
      <c r="K6" s="369"/>
      <c r="L6" s="369"/>
      <c r="M6" s="380" t="str">
        <f>選手番号入力用!D4</f>
        <v>タナカ　ジロウ</v>
      </c>
      <c r="N6" s="380"/>
      <c r="O6" s="380"/>
      <c r="P6" s="380"/>
      <c r="Q6" s="380"/>
      <c r="R6" s="380"/>
      <c r="S6" s="381"/>
      <c r="T6" s="393"/>
      <c r="U6" s="365"/>
      <c r="V6" s="365"/>
      <c r="W6" s="366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</row>
    <row r="7" spans="2:173" ht="14.25">
      <c r="B7" s="352">
        <f>選手番号入力用!F5</f>
        <v>5</v>
      </c>
      <c r="C7" s="353"/>
      <c r="D7" s="361" t="str">
        <f>選手番号入力用!B5</f>
        <v>GK・FP</v>
      </c>
      <c r="E7" s="362"/>
      <c r="F7" s="368" t="str">
        <f>選手番号入力用!C5</f>
        <v>鈴木　三郎</v>
      </c>
      <c r="G7" s="369"/>
      <c r="H7" s="369"/>
      <c r="I7" s="369"/>
      <c r="J7" s="369"/>
      <c r="K7" s="369"/>
      <c r="L7" s="369"/>
      <c r="M7" s="380" t="str">
        <f>選手番号入力用!D5</f>
        <v>スズキ　サブロウ</v>
      </c>
      <c r="N7" s="380"/>
      <c r="O7" s="380"/>
      <c r="P7" s="380"/>
      <c r="Q7" s="380"/>
      <c r="R7" s="380"/>
      <c r="S7" s="381"/>
      <c r="T7" s="393"/>
      <c r="U7" s="365"/>
      <c r="V7" s="365"/>
      <c r="W7" s="366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</row>
    <row r="8" spans="2:173" ht="14.25">
      <c r="B8" s="352">
        <f>選手番号入力用!F6</f>
        <v>8</v>
      </c>
      <c r="C8" s="353"/>
      <c r="D8" s="361" t="str">
        <f>選手番号入力用!B6</f>
        <v>FP</v>
      </c>
      <c r="E8" s="362"/>
      <c r="F8" s="368" t="str">
        <f>選手番号入力用!C6</f>
        <v>伊藤　輝大</v>
      </c>
      <c r="G8" s="369"/>
      <c r="H8" s="369"/>
      <c r="I8" s="369"/>
      <c r="J8" s="369"/>
      <c r="K8" s="369"/>
      <c r="L8" s="369"/>
      <c r="M8" s="380" t="str">
        <f>選手番号入力用!D6</f>
        <v>イトウ　テルヒロ</v>
      </c>
      <c r="N8" s="380"/>
      <c r="O8" s="380"/>
      <c r="P8" s="380"/>
      <c r="Q8" s="380"/>
      <c r="R8" s="380"/>
      <c r="S8" s="381"/>
      <c r="T8" s="393"/>
      <c r="U8" s="365"/>
      <c r="V8" s="365"/>
      <c r="W8" s="366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</row>
    <row r="9" spans="2:173" ht="14.25">
      <c r="B9" s="352">
        <f>選手番号入力用!F7</f>
        <v>10</v>
      </c>
      <c r="C9" s="353"/>
      <c r="D9" s="361" t="str">
        <f>選手番号入力用!B7</f>
        <v>GK</v>
      </c>
      <c r="E9" s="362"/>
      <c r="F9" s="368" t="str">
        <f>選手番号入力用!C7</f>
        <v>佐藤　武</v>
      </c>
      <c r="G9" s="369"/>
      <c r="H9" s="369"/>
      <c r="I9" s="369"/>
      <c r="J9" s="369"/>
      <c r="K9" s="369"/>
      <c r="L9" s="369"/>
      <c r="M9" s="380" t="str">
        <f>選手番号入力用!D7</f>
        <v>サトウ　タケシ</v>
      </c>
      <c r="N9" s="380"/>
      <c r="O9" s="380"/>
      <c r="P9" s="380"/>
      <c r="Q9" s="380"/>
      <c r="R9" s="380"/>
      <c r="S9" s="381"/>
      <c r="T9" s="393"/>
      <c r="U9" s="365"/>
      <c r="V9" s="365"/>
      <c r="W9" s="366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</row>
    <row r="10" spans="2:173" ht="14.25">
      <c r="B10" s="352">
        <f>選手番号入力用!F8</f>
        <v>0</v>
      </c>
      <c r="C10" s="353"/>
      <c r="D10" s="361">
        <f>選手番号入力用!B8</f>
        <v>0</v>
      </c>
      <c r="E10" s="362"/>
      <c r="F10" s="368">
        <f>選手番号入力用!C8</f>
        <v>0</v>
      </c>
      <c r="G10" s="369"/>
      <c r="H10" s="369"/>
      <c r="I10" s="369"/>
      <c r="J10" s="369"/>
      <c r="K10" s="369"/>
      <c r="L10" s="369"/>
      <c r="M10" s="380">
        <f>選手番号入力用!D8</f>
        <v>0</v>
      </c>
      <c r="N10" s="380"/>
      <c r="O10" s="380"/>
      <c r="P10" s="380"/>
      <c r="Q10" s="380"/>
      <c r="R10" s="380"/>
      <c r="S10" s="381"/>
      <c r="T10" s="393"/>
      <c r="U10" s="365"/>
      <c r="V10" s="365"/>
      <c r="W10" s="366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2:173" ht="14.25">
      <c r="B11" s="352">
        <f>選手番号入力用!F9</f>
        <v>0</v>
      </c>
      <c r="C11" s="353"/>
      <c r="D11" s="361">
        <f>選手番号入力用!B9</f>
        <v>0</v>
      </c>
      <c r="E11" s="362"/>
      <c r="F11" s="368">
        <f>選手番号入力用!C9</f>
        <v>0</v>
      </c>
      <c r="G11" s="369"/>
      <c r="H11" s="369"/>
      <c r="I11" s="369"/>
      <c r="J11" s="369"/>
      <c r="K11" s="369"/>
      <c r="L11" s="369"/>
      <c r="M11" s="380">
        <f>選手番号入力用!D9</f>
        <v>0</v>
      </c>
      <c r="N11" s="380"/>
      <c r="O11" s="380"/>
      <c r="P11" s="380"/>
      <c r="Q11" s="380"/>
      <c r="R11" s="380"/>
      <c r="S11" s="381"/>
      <c r="T11" s="393"/>
      <c r="U11" s="365"/>
      <c r="V11" s="365"/>
      <c r="W11" s="366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</row>
    <row r="12" spans="2:173" ht="14.25">
      <c r="B12" s="352">
        <f>選手番号入力用!F10</f>
        <v>0</v>
      </c>
      <c r="C12" s="353"/>
      <c r="D12" s="361">
        <f>選手番号入力用!B10</f>
        <v>0</v>
      </c>
      <c r="E12" s="362"/>
      <c r="F12" s="368">
        <f>選手番号入力用!C10</f>
        <v>0</v>
      </c>
      <c r="G12" s="369"/>
      <c r="H12" s="369"/>
      <c r="I12" s="369"/>
      <c r="J12" s="369"/>
      <c r="K12" s="369"/>
      <c r="L12" s="369"/>
      <c r="M12" s="380">
        <f>選手番号入力用!D10</f>
        <v>0</v>
      </c>
      <c r="N12" s="380"/>
      <c r="O12" s="380"/>
      <c r="P12" s="380"/>
      <c r="Q12" s="380"/>
      <c r="R12" s="380"/>
      <c r="S12" s="381"/>
      <c r="T12" s="393"/>
      <c r="U12" s="365"/>
      <c r="V12" s="365"/>
      <c r="W12" s="366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</row>
    <row r="13" spans="2:173" ht="14.25">
      <c r="B13" s="352">
        <f>選手番号入力用!F11</f>
        <v>0</v>
      </c>
      <c r="C13" s="353"/>
      <c r="D13" s="361">
        <f>選手番号入力用!B11</f>
        <v>0</v>
      </c>
      <c r="E13" s="362"/>
      <c r="F13" s="368">
        <f>選手番号入力用!C11</f>
        <v>0</v>
      </c>
      <c r="G13" s="369"/>
      <c r="H13" s="369"/>
      <c r="I13" s="369"/>
      <c r="J13" s="369"/>
      <c r="K13" s="369"/>
      <c r="L13" s="369"/>
      <c r="M13" s="380">
        <f>選手番号入力用!D11</f>
        <v>0</v>
      </c>
      <c r="N13" s="380"/>
      <c r="O13" s="380"/>
      <c r="P13" s="380"/>
      <c r="Q13" s="380"/>
      <c r="R13" s="380"/>
      <c r="S13" s="381"/>
      <c r="T13" s="393"/>
      <c r="U13" s="365"/>
      <c r="V13" s="365"/>
      <c r="W13" s="366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</row>
    <row r="14" spans="2:173" ht="14.25">
      <c r="B14" s="352">
        <f>選手番号入力用!F12</f>
        <v>0</v>
      </c>
      <c r="C14" s="353"/>
      <c r="D14" s="361">
        <f>選手番号入力用!B12</f>
        <v>0</v>
      </c>
      <c r="E14" s="362"/>
      <c r="F14" s="368">
        <f>選手番号入力用!C12</f>
        <v>0</v>
      </c>
      <c r="G14" s="369"/>
      <c r="H14" s="369"/>
      <c r="I14" s="369"/>
      <c r="J14" s="369"/>
      <c r="K14" s="369"/>
      <c r="L14" s="369"/>
      <c r="M14" s="380">
        <f>選手番号入力用!D12</f>
        <v>0</v>
      </c>
      <c r="N14" s="380"/>
      <c r="O14" s="380"/>
      <c r="P14" s="380"/>
      <c r="Q14" s="380"/>
      <c r="R14" s="380"/>
      <c r="S14" s="381"/>
      <c r="T14" s="393"/>
      <c r="U14" s="365"/>
      <c r="V14" s="365"/>
      <c r="W14" s="366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</row>
    <row r="15" spans="2:173" ht="14.25">
      <c r="B15" s="352">
        <f>選手番号入力用!F13</f>
        <v>0</v>
      </c>
      <c r="C15" s="353"/>
      <c r="D15" s="361">
        <f>選手番号入力用!B13</f>
        <v>0</v>
      </c>
      <c r="E15" s="362"/>
      <c r="F15" s="368">
        <f>選手番号入力用!C13</f>
        <v>0</v>
      </c>
      <c r="G15" s="369"/>
      <c r="H15" s="369"/>
      <c r="I15" s="369"/>
      <c r="J15" s="369"/>
      <c r="K15" s="369"/>
      <c r="L15" s="369"/>
      <c r="M15" s="380">
        <f>選手番号入力用!D13</f>
        <v>0</v>
      </c>
      <c r="N15" s="380"/>
      <c r="O15" s="380"/>
      <c r="P15" s="380"/>
      <c r="Q15" s="380"/>
      <c r="R15" s="380"/>
      <c r="S15" s="381"/>
      <c r="T15" s="393"/>
      <c r="U15" s="365"/>
      <c r="V15" s="365"/>
      <c r="W15" s="366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</row>
    <row r="16" spans="2:173" ht="14.25">
      <c r="B16" s="352">
        <f>選手番号入力用!F14</f>
        <v>0</v>
      </c>
      <c r="C16" s="353"/>
      <c r="D16" s="361">
        <f>選手番号入力用!B14</f>
        <v>0</v>
      </c>
      <c r="E16" s="362"/>
      <c r="F16" s="368">
        <f>選手番号入力用!C14</f>
        <v>0</v>
      </c>
      <c r="G16" s="369"/>
      <c r="H16" s="369"/>
      <c r="I16" s="369"/>
      <c r="J16" s="369"/>
      <c r="K16" s="369"/>
      <c r="L16" s="369"/>
      <c r="M16" s="380">
        <f>選手番号入力用!D14</f>
        <v>0</v>
      </c>
      <c r="N16" s="380"/>
      <c r="O16" s="380"/>
      <c r="P16" s="380"/>
      <c r="Q16" s="380"/>
      <c r="R16" s="380"/>
      <c r="S16" s="381"/>
      <c r="T16" s="393"/>
      <c r="U16" s="365"/>
      <c r="V16" s="365"/>
      <c r="W16" s="366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</row>
    <row r="17" spans="2:175" ht="14.25">
      <c r="B17" s="352">
        <f>選手番号入力用!F15</f>
        <v>0</v>
      </c>
      <c r="C17" s="353"/>
      <c r="D17" s="361">
        <f>選手番号入力用!B15</f>
        <v>0</v>
      </c>
      <c r="E17" s="362"/>
      <c r="F17" s="368">
        <f>選手番号入力用!C15</f>
        <v>0</v>
      </c>
      <c r="G17" s="369"/>
      <c r="H17" s="369"/>
      <c r="I17" s="369"/>
      <c r="J17" s="369"/>
      <c r="K17" s="369"/>
      <c r="L17" s="369"/>
      <c r="M17" s="380">
        <f>選手番号入力用!D15</f>
        <v>0</v>
      </c>
      <c r="N17" s="380"/>
      <c r="O17" s="380"/>
      <c r="P17" s="380"/>
      <c r="Q17" s="380"/>
      <c r="R17" s="380"/>
      <c r="S17" s="381"/>
      <c r="T17" s="393"/>
      <c r="U17" s="365"/>
      <c r="V17" s="365"/>
      <c r="W17" s="366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</row>
    <row r="18" spans="2:175" ht="14.25">
      <c r="B18" s="352">
        <f>選手番号入力用!F16</f>
        <v>0</v>
      </c>
      <c r="C18" s="353"/>
      <c r="D18" s="361">
        <f>選手番号入力用!B16</f>
        <v>0</v>
      </c>
      <c r="E18" s="362"/>
      <c r="F18" s="368">
        <f>選手番号入力用!C16</f>
        <v>0</v>
      </c>
      <c r="G18" s="369"/>
      <c r="H18" s="369"/>
      <c r="I18" s="369"/>
      <c r="J18" s="369"/>
      <c r="K18" s="369"/>
      <c r="L18" s="369"/>
      <c r="M18" s="380">
        <f>選手番号入力用!D16</f>
        <v>0</v>
      </c>
      <c r="N18" s="380"/>
      <c r="O18" s="380"/>
      <c r="P18" s="380"/>
      <c r="Q18" s="380"/>
      <c r="R18" s="380"/>
      <c r="S18" s="381"/>
      <c r="T18" s="393"/>
      <c r="U18" s="365"/>
      <c r="V18" s="365"/>
      <c r="W18" s="366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</row>
    <row r="19" spans="2:175" ht="14.25">
      <c r="B19" s="352">
        <f>選手番号入力用!F17</f>
        <v>0</v>
      </c>
      <c r="C19" s="353"/>
      <c r="D19" s="361">
        <f>選手番号入力用!B17</f>
        <v>0</v>
      </c>
      <c r="E19" s="362"/>
      <c r="F19" s="368">
        <f>選手番号入力用!C17</f>
        <v>0</v>
      </c>
      <c r="G19" s="369"/>
      <c r="H19" s="369"/>
      <c r="I19" s="369"/>
      <c r="J19" s="369"/>
      <c r="K19" s="369"/>
      <c r="L19" s="369"/>
      <c r="M19" s="380">
        <f>選手番号入力用!D17</f>
        <v>0</v>
      </c>
      <c r="N19" s="380"/>
      <c r="O19" s="380"/>
      <c r="P19" s="380"/>
      <c r="Q19" s="380"/>
      <c r="R19" s="380"/>
      <c r="S19" s="381"/>
      <c r="T19" s="393"/>
      <c r="U19" s="365"/>
      <c r="V19" s="365"/>
      <c r="W19" s="366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</row>
    <row r="20" spans="2:175" ht="15" thickBot="1">
      <c r="B20" s="363">
        <f>選手番号入力用!F18</f>
        <v>0</v>
      </c>
      <c r="C20" s="364"/>
      <c r="D20" s="370">
        <f>選手番号入力用!B18</f>
        <v>0</v>
      </c>
      <c r="E20" s="371"/>
      <c r="F20" s="375">
        <f>選手番号入力用!C18</f>
        <v>0</v>
      </c>
      <c r="G20" s="376"/>
      <c r="H20" s="376"/>
      <c r="I20" s="376"/>
      <c r="J20" s="376"/>
      <c r="K20" s="376"/>
      <c r="L20" s="376"/>
      <c r="M20" s="382">
        <f>選手番号入力用!D18</f>
        <v>0</v>
      </c>
      <c r="N20" s="382"/>
      <c r="O20" s="382"/>
      <c r="P20" s="382"/>
      <c r="Q20" s="382"/>
      <c r="R20" s="382"/>
      <c r="S20" s="383"/>
      <c r="T20" s="394"/>
      <c r="U20" s="395"/>
      <c r="V20" s="395"/>
      <c r="W20" s="396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4"/>
      <c r="FI20" s="4"/>
      <c r="FJ20" s="4"/>
      <c r="FK20" s="4"/>
      <c r="FL20" s="4"/>
      <c r="FM20" s="4"/>
      <c r="FN20" s="4"/>
      <c r="FO20" s="4"/>
      <c r="FP20" s="4"/>
    </row>
    <row r="21" spans="2:175" ht="9" customHeight="1"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3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</row>
  </sheetData>
  <sheetProtection password="CA09" sheet="1" formatCells="0" formatColumns="0" formatRows="0" insertColumns="0" insertRows="0" insertHyperlinks="0" deleteColumns="0" deleteRows="0" sort="0" autoFilter="0" pivotTables="0"/>
  <mergeCells count="107">
    <mergeCell ref="V16:W16"/>
    <mergeCell ref="T17:U17"/>
    <mergeCell ref="V17:W17"/>
    <mergeCell ref="T15:U15"/>
    <mergeCell ref="V15:W15"/>
    <mergeCell ref="T13:U13"/>
    <mergeCell ref="V13:W13"/>
    <mergeCell ref="T8:U8"/>
    <mergeCell ref="V8:W8"/>
    <mergeCell ref="T9:U9"/>
    <mergeCell ref="V9:W9"/>
    <mergeCell ref="T10:U10"/>
    <mergeCell ref="V10:W10"/>
    <mergeCell ref="M20:S20"/>
    <mergeCell ref="T4:U4"/>
    <mergeCell ref="T2:W3"/>
    <mergeCell ref="T5:U5"/>
    <mergeCell ref="V5:W5"/>
    <mergeCell ref="T6:U6"/>
    <mergeCell ref="M11:S11"/>
    <mergeCell ref="T7:U7"/>
    <mergeCell ref="V7:W7"/>
    <mergeCell ref="T19:U19"/>
    <mergeCell ref="V19:W19"/>
    <mergeCell ref="T20:U20"/>
    <mergeCell ref="V20:W20"/>
    <mergeCell ref="T11:U11"/>
    <mergeCell ref="V11:W11"/>
    <mergeCell ref="T12:U12"/>
    <mergeCell ref="V12:W12"/>
    <mergeCell ref="T18:U18"/>
    <mergeCell ref="V18:W18"/>
    <mergeCell ref="T14:U14"/>
    <mergeCell ref="V14:W14"/>
    <mergeCell ref="F2:S2"/>
    <mergeCell ref="F3:S3"/>
    <mergeCell ref="T16:U16"/>
    <mergeCell ref="F19:L19"/>
    <mergeCell ref="F20:L20"/>
    <mergeCell ref="M4:S4"/>
    <mergeCell ref="M5:S5"/>
    <mergeCell ref="M6:S6"/>
    <mergeCell ref="M7:S7"/>
    <mergeCell ref="M8:S8"/>
    <mergeCell ref="M9:S9"/>
    <mergeCell ref="M10:S10"/>
    <mergeCell ref="F18:L18"/>
    <mergeCell ref="F13:L13"/>
    <mergeCell ref="F14:L14"/>
    <mergeCell ref="F15:L15"/>
    <mergeCell ref="F16:L16"/>
    <mergeCell ref="M17:S17"/>
    <mergeCell ref="M18:S18"/>
    <mergeCell ref="F17:L17"/>
    <mergeCell ref="F12:L12"/>
    <mergeCell ref="M12:S12"/>
    <mergeCell ref="M13:S13"/>
    <mergeCell ref="M14:S14"/>
    <mergeCell ref="M15:S15"/>
    <mergeCell ref="M16:S16"/>
    <mergeCell ref="M19:S19"/>
    <mergeCell ref="F8:L8"/>
    <mergeCell ref="F9:L9"/>
    <mergeCell ref="D8:E8"/>
    <mergeCell ref="D9:E9"/>
    <mergeCell ref="D14:E14"/>
    <mergeCell ref="D15:E15"/>
    <mergeCell ref="D16:E16"/>
    <mergeCell ref="D17:E17"/>
    <mergeCell ref="D10:E10"/>
    <mergeCell ref="D11:E11"/>
    <mergeCell ref="D12:E12"/>
    <mergeCell ref="F10:L10"/>
    <mergeCell ref="B20:C20"/>
    <mergeCell ref="B18:C18"/>
    <mergeCell ref="B19:C19"/>
    <mergeCell ref="B16:C16"/>
    <mergeCell ref="B17:C17"/>
    <mergeCell ref="B14:C14"/>
    <mergeCell ref="B15:C15"/>
    <mergeCell ref="V6:W6"/>
    <mergeCell ref="V4:W4"/>
    <mergeCell ref="B12:C12"/>
    <mergeCell ref="B13:C13"/>
    <mergeCell ref="B10:C10"/>
    <mergeCell ref="B11:C11"/>
    <mergeCell ref="B8:C8"/>
    <mergeCell ref="B9:C9"/>
    <mergeCell ref="F11:L11"/>
    <mergeCell ref="D13:E13"/>
    <mergeCell ref="D19:E19"/>
    <mergeCell ref="D18:E18"/>
    <mergeCell ref="D20:E20"/>
    <mergeCell ref="F4:L4"/>
    <mergeCell ref="F5:L5"/>
    <mergeCell ref="F6:L6"/>
    <mergeCell ref="F7:L7"/>
    <mergeCell ref="B3:E3"/>
    <mergeCell ref="B2:E2"/>
    <mergeCell ref="B6:C6"/>
    <mergeCell ref="B7:C7"/>
    <mergeCell ref="B4:C4"/>
    <mergeCell ref="B5:C5"/>
    <mergeCell ref="D4:E4"/>
    <mergeCell ref="D5:E5"/>
    <mergeCell ref="D6:E6"/>
    <mergeCell ref="D7:E7"/>
  </mergeCells>
  <phoneticPr fontId="6"/>
  <pageMargins left="0.7" right="0.7" top="0.75" bottom="0.75" header="0.3" footer="0.3"/>
  <pageSetup paperSize="9" scale="78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showGridLines="0" workbookViewId="0">
      <selection activeCell="I11" sqref="I11"/>
    </sheetView>
  </sheetViews>
  <sheetFormatPr defaultRowHeight="13.5"/>
  <cols>
    <col min="1" max="1" width="15.625" bestFit="1" customWidth="1"/>
    <col min="3" max="3" width="9.25" bestFit="1" customWidth="1"/>
    <col min="4" max="4" width="9.5" bestFit="1" customWidth="1"/>
  </cols>
  <sheetData>
    <row r="1" spans="1:5" ht="16.5" customHeight="1">
      <c r="A1" s="38" t="s">
        <v>90</v>
      </c>
      <c r="B1" s="51" t="s">
        <v>60</v>
      </c>
      <c r="C1" s="146" t="s">
        <v>95</v>
      </c>
      <c r="D1" s="51" t="s">
        <v>180</v>
      </c>
      <c r="E1" s="51" t="s">
        <v>184</v>
      </c>
    </row>
    <row r="2" spans="1:5" ht="16.5" customHeight="1">
      <c r="A2" s="94">
        <v>43059</v>
      </c>
      <c r="B2" s="52" t="s">
        <v>70</v>
      </c>
      <c r="C2" s="147" t="s">
        <v>96</v>
      </c>
      <c r="D2" s="148" t="s">
        <v>181</v>
      </c>
      <c r="E2" s="149">
        <v>2</v>
      </c>
    </row>
    <row r="3" spans="1:5" ht="16.5" customHeight="1">
      <c r="B3" s="52" t="s">
        <v>71</v>
      </c>
      <c r="C3" s="147" t="s">
        <v>97</v>
      </c>
      <c r="D3" s="148" t="s">
        <v>182</v>
      </c>
      <c r="E3" s="149">
        <v>3</v>
      </c>
    </row>
    <row r="4" spans="1:5" ht="16.5" customHeight="1">
      <c r="B4" s="52" t="s">
        <v>72</v>
      </c>
      <c r="C4" s="147" t="s">
        <v>99</v>
      </c>
      <c r="D4" s="148" t="s">
        <v>183</v>
      </c>
      <c r="E4" s="149">
        <v>4</v>
      </c>
    </row>
    <row r="5" spans="1:5" ht="16.5" customHeight="1">
      <c r="B5" s="52" t="s">
        <v>73</v>
      </c>
      <c r="D5" s="148" t="s">
        <v>63</v>
      </c>
    </row>
    <row r="6" spans="1:5" ht="16.5" customHeight="1">
      <c r="B6" s="52" t="s">
        <v>74</v>
      </c>
      <c r="D6" s="148" t="s">
        <v>66</v>
      </c>
    </row>
    <row r="7" spans="1:5" ht="16.5" customHeight="1">
      <c r="B7" s="52" t="s">
        <v>75</v>
      </c>
      <c r="D7" s="148"/>
    </row>
    <row r="8" spans="1:5" ht="16.5" customHeight="1"/>
    <row r="9" spans="1:5" ht="16.5" customHeight="1"/>
    <row r="10" spans="1:5" ht="16.5" customHeight="1"/>
    <row r="11" spans="1:5" ht="16.5" customHeight="1"/>
    <row r="12" spans="1:5" ht="16.5" customHeight="1"/>
    <row r="13" spans="1:5" ht="16.5" customHeight="1"/>
    <row r="14" spans="1:5" ht="16.5" customHeight="1"/>
    <row r="15" spans="1:5" ht="16.5" customHeight="1"/>
    <row r="16" spans="1:5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</sheetData>
  <sheetProtection password="CA09" sheet="1" objects="1" scenarios="1"/>
  <protectedRanges>
    <protectedRange password="DE83" sqref="A2" name="締切日"/>
  </protectedRanges>
  <phoneticPr fontId="6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説明</vt:lpstr>
      <vt:lpstr>情報入力用</vt:lpstr>
      <vt:lpstr>選手番号入力用</vt:lpstr>
      <vt:lpstr>エントリー表印刷用</vt:lpstr>
      <vt:lpstr>個人情報</vt:lpstr>
      <vt:lpstr>冊子用</vt:lpstr>
      <vt:lpstr>チェックシート用</vt:lpstr>
      <vt:lpstr>入力用リスト</vt:lpstr>
      <vt:lpstr>エントリー表印刷用!Print_Area</vt:lpstr>
      <vt:lpstr>チェックシート用!Print_Area</vt:lpstr>
      <vt:lpstr>冊子用!Print_Area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冨田冬生</dc:creator>
  <cp:lastModifiedBy>Luke</cp:lastModifiedBy>
  <cp:revision/>
  <cp:lastPrinted>2017-05-23T22:06:23Z</cp:lastPrinted>
  <dcterms:created xsi:type="dcterms:W3CDTF">2002-12-27T01:35:06Z</dcterms:created>
  <dcterms:modified xsi:type="dcterms:W3CDTF">2018-07-26T19:01:50Z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